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d.docs.live.net/157041a4299baf3c/SFIA Design Authority/SFIA 8 security/"/>
    </mc:Choice>
  </mc:AlternateContent>
  <xr:revisionPtr revIDLastSave="0" documentId="8_{3D9617D4-ED08-4023-BE0F-33DD4AECFCAB}" xr6:coauthVersionLast="45" xr6:coauthVersionMax="45" xr10:uidLastSave="{00000000-0000-0000-0000-000000000000}"/>
  <bookViews>
    <workbookView xWindow="-25320" yWindow="4170" windowWidth="25440" windowHeight="15540" xr2:uid="{561AD4EC-C889-4755-8404-D0C77B78DD1D}"/>
  </bookViews>
  <sheets>
    <sheet name="Sheet1 (2)" sheetId="1" r:id="rId1"/>
  </sheets>
  <externalReferences>
    <externalReference r:id="rId2"/>
  </externalReferences>
  <definedNames>
    <definedName name="_xlnm._FilterDatabase" localSheetId="0" hidden="1">'Sheet1 (2)'!$A$1:$I$164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2" i="1" l="1"/>
  <c r="M132" i="1"/>
  <c r="L132" i="1"/>
  <c r="K132" i="1"/>
  <c r="J132" i="1"/>
  <c r="N131" i="1"/>
  <c r="M131" i="1"/>
  <c r="L131" i="1"/>
  <c r="K131" i="1"/>
  <c r="J131" i="1"/>
  <c r="D131" i="1"/>
  <c r="N130" i="1"/>
  <c r="M130" i="1"/>
  <c r="L130" i="1"/>
  <c r="K130" i="1"/>
  <c r="J130" i="1"/>
  <c r="D130" i="1"/>
  <c r="N129" i="1"/>
  <c r="M129" i="1"/>
  <c r="L129" i="1"/>
  <c r="K129" i="1"/>
  <c r="J129" i="1"/>
  <c r="D129" i="1"/>
  <c r="N128" i="1"/>
  <c r="M128" i="1"/>
  <c r="L128" i="1"/>
  <c r="K128" i="1"/>
  <c r="J128" i="1"/>
  <c r="N127" i="1"/>
  <c r="M127" i="1"/>
  <c r="L127" i="1"/>
  <c r="K127" i="1"/>
  <c r="J127" i="1"/>
  <c r="D127" i="1"/>
  <c r="N126" i="1"/>
  <c r="M126" i="1"/>
  <c r="L126" i="1"/>
  <c r="K126" i="1"/>
  <c r="J126" i="1"/>
  <c r="D126" i="1" s="1"/>
  <c r="N125" i="1"/>
  <c r="M125" i="1"/>
  <c r="L125" i="1"/>
  <c r="K125" i="1"/>
  <c r="J125" i="1"/>
  <c r="N124" i="1"/>
  <c r="M124" i="1"/>
  <c r="L124" i="1"/>
  <c r="K124" i="1"/>
  <c r="J124" i="1"/>
  <c r="D124" i="1" s="1"/>
  <c r="N123" i="1"/>
  <c r="M123" i="1"/>
  <c r="L123" i="1"/>
  <c r="K123" i="1"/>
  <c r="J123" i="1"/>
  <c r="N122" i="1"/>
  <c r="M122" i="1"/>
  <c r="L122" i="1"/>
  <c r="K122" i="1"/>
  <c r="J122" i="1"/>
  <c r="D122" i="1"/>
  <c r="N121" i="1"/>
  <c r="M121" i="1"/>
  <c r="L121" i="1"/>
  <c r="K121" i="1"/>
  <c r="J121" i="1"/>
  <c r="D121" i="1" s="1"/>
  <c r="N120" i="1"/>
  <c r="M120" i="1"/>
  <c r="L120" i="1"/>
  <c r="K120" i="1"/>
  <c r="J120" i="1"/>
  <c r="N119" i="1"/>
  <c r="M119" i="1"/>
  <c r="L119" i="1"/>
  <c r="K119" i="1"/>
  <c r="J119" i="1"/>
  <c r="D119" i="1" s="1"/>
  <c r="N118" i="1"/>
  <c r="M118" i="1"/>
  <c r="L118" i="1"/>
  <c r="K118" i="1"/>
  <c r="J118" i="1"/>
  <c r="D118" i="1" s="1"/>
  <c r="N117" i="1"/>
  <c r="M117" i="1"/>
  <c r="L117" i="1"/>
  <c r="K117" i="1"/>
  <c r="J117" i="1"/>
  <c r="D117" i="1" s="1"/>
  <c r="N116" i="1"/>
  <c r="M116" i="1"/>
  <c r="L116" i="1"/>
  <c r="K116" i="1"/>
  <c r="J116" i="1"/>
  <c r="N115" i="1"/>
  <c r="M115" i="1"/>
  <c r="L115" i="1"/>
  <c r="K115" i="1"/>
  <c r="J115" i="1"/>
  <c r="D115" i="1"/>
  <c r="N114" i="1"/>
  <c r="M114" i="1"/>
  <c r="L114" i="1"/>
  <c r="K114" i="1"/>
  <c r="J114" i="1"/>
  <c r="D114" i="1" s="1"/>
  <c r="N113" i="1"/>
  <c r="M113" i="1"/>
  <c r="L113" i="1"/>
  <c r="D113" i="1" s="1"/>
  <c r="K113" i="1"/>
  <c r="J113" i="1"/>
  <c r="N112" i="1"/>
  <c r="M112" i="1"/>
  <c r="L112" i="1"/>
  <c r="K112" i="1"/>
  <c r="J112" i="1"/>
  <c r="D112" i="1" s="1"/>
  <c r="N111" i="1"/>
  <c r="M111" i="1"/>
  <c r="L111" i="1"/>
  <c r="K111" i="1"/>
  <c r="J111" i="1"/>
  <c r="D111" i="1"/>
  <c r="N110" i="1"/>
  <c r="M110" i="1"/>
  <c r="L110" i="1"/>
  <c r="K110" i="1"/>
  <c r="J110" i="1"/>
  <c r="N109" i="1"/>
  <c r="M109" i="1"/>
  <c r="L109" i="1"/>
  <c r="K109" i="1"/>
  <c r="D109" i="1" s="1"/>
  <c r="J109" i="1"/>
  <c r="N108" i="1"/>
  <c r="M108" i="1"/>
  <c r="L108" i="1"/>
  <c r="K108" i="1"/>
  <c r="J108" i="1"/>
  <c r="D108" i="1"/>
  <c r="N107" i="1"/>
  <c r="M107" i="1"/>
  <c r="L107" i="1"/>
  <c r="K107" i="1"/>
  <c r="J107" i="1"/>
  <c r="D107" i="1" s="1"/>
  <c r="N106" i="1"/>
  <c r="M106" i="1"/>
  <c r="L106" i="1"/>
  <c r="K106" i="1"/>
  <c r="J106" i="1"/>
  <c r="D106" i="1" s="1"/>
  <c r="N105" i="1"/>
  <c r="M105" i="1"/>
  <c r="L105" i="1"/>
  <c r="K105" i="1"/>
  <c r="D105" i="1" s="1"/>
  <c r="J105" i="1"/>
  <c r="N104" i="1"/>
  <c r="M104" i="1"/>
  <c r="L104" i="1"/>
  <c r="K104" i="1"/>
  <c r="J104" i="1"/>
  <c r="N103" i="1"/>
  <c r="M103" i="1"/>
  <c r="L103" i="1"/>
  <c r="K103" i="1"/>
  <c r="J103" i="1"/>
  <c r="D103" i="1" s="1"/>
  <c r="N102" i="1"/>
  <c r="M102" i="1"/>
  <c r="L102" i="1"/>
  <c r="K102" i="1"/>
  <c r="J102" i="1"/>
  <c r="N101" i="1"/>
  <c r="M101" i="1"/>
  <c r="L101" i="1"/>
  <c r="K101" i="1"/>
  <c r="J101" i="1"/>
  <c r="D101" i="1"/>
  <c r="N100" i="1"/>
  <c r="M100" i="1"/>
  <c r="L100" i="1"/>
  <c r="K100" i="1"/>
  <c r="J100" i="1"/>
  <c r="D100" i="1" s="1"/>
  <c r="N99" i="1"/>
  <c r="M99" i="1"/>
  <c r="L99" i="1"/>
  <c r="K99" i="1"/>
  <c r="J99" i="1"/>
  <c r="D99" i="1" s="1"/>
  <c r="N98" i="1"/>
  <c r="M98" i="1"/>
  <c r="L98" i="1"/>
  <c r="K98" i="1"/>
  <c r="D98" i="1" s="1"/>
  <c r="J98" i="1"/>
  <c r="N97" i="1"/>
  <c r="M97" i="1"/>
  <c r="L97" i="1"/>
  <c r="K97" i="1"/>
  <c r="J97" i="1"/>
  <c r="D97" i="1"/>
  <c r="N96" i="1"/>
  <c r="M96" i="1"/>
  <c r="L96" i="1"/>
  <c r="K96" i="1"/>
  <c r="J96" i="1"/>
  <c r="N95" i="1"/>
  <c r="M95" i="1"/>
  <c r="L95" i="1"/>
  <c r="D95" i="1" s="1"/>
  <c r="K95" i="1"/>
  <c r="J95" i="1"/>
  <c r="N94" i="1"/>
  <c r="M94" i="1"/>
  <c r="L94" i="1"/>
  <c r="K94" i="1"/>
  <c r="J94" i="1"/>
  <c r="D94" i="1" s="1"/>
  <c r="N93" i="1"/>
  <c r="M93" i="1"/>
  <c r="L93" i="1"/>
  <c r="K93" i="1"/>
  <c r="J93" i="1"/>
  <c r="D93" i="1"/>
  <c r="N92" i="1"/>
  <c r="M92" i="1"/>
  <c r="L92" i="1"/>
  <c r="K92" i="1"/>
  <c r="J92" i="1"/>
  <c r="D92" i="1" s="1"/>
  <c r="N91" i="1"/>
  <c r="M91" i="1"/>
  <c r="L91" i="1"/>
  <c r="D91" i="1" s="1"/>
  <c r="K91" i="1"/>
  <c r="J91" i="1"/>
  <c r="N90" i="1"/>
  <c r="M90" i="1"/>
  <c r="L90" i="1"/>
  <c r="K90" i="1"/>
  <c r="J90" i="1"/>
  <c r="D90" i="1" s="1"/>
  <c r="N89" i="1"/>
  <c r="M89" i="1"/>
  <c r="L89" i="1"/>
  <c r="K89" i="1"/>
  <c r="J89" i="1"/>
  <c r="D89" i="1"/>
  <c r="N88" i="1"/>
  <c r="M88" i="1"/>
  <c r="L88" i="1"/>
  <c r="K88" i="1"/>
  <c r="J88" i="1"/>
  <c r="D88" i="1" s="1"/>
  <c r="N87" i="1"/>
  <c r="M87" i="1"/>
  <c r="L87" i="1"/>
  <c r="K87" i="1"/>
  <c r="J87" i="1"/>
  <c r="N86" i="1"/>
  <c r="M86" i="1"/>
  <c r="L86" i="1"/>
  <c r="K86" i="1"/>
  <c r="J86" i="1"/>
  <c r="D86" i="1"/>
  <c r="N85" i="1"/>
  <c r="M85" i="1"/>
  <c r="L85" i="1"/>
  <c r="K85" i="1"/>
  <c r="J85" i="1"/>
  <c r="D85" i="1" s="1"/>
  <c r="N84" i="1"/>
  <c r="M84" i="1"/>
  <c r="L84" i="1"/>
  <c r="K84" i="1"/>
  <c r="J84" i="1"/>
  <c r="D84" i="1" s="1"/>
  <c r="N83" i="1"/>
  <c r="M83" i="1"/>
  <c r="L83" i="1"/>
  <c r="K83" i="1"/>
  <c r="D83" i="1" s="1"/>
  <c r="J83" i="1"/>
  <c r="N82" i="1"/>
  <c r="M82" i="1"/>
  <c r="L82" i="1"/>
  <c r="K82" i="1"/>
  <c r="J82" i="1"/>
  <c r="D82" i="1"/>
  <c r="N81" i="1"/>
  <c r="M81" i="1"/>
  <c r="L81" i="1"/>
  <c r="K81" i="1"/>
  <c r="J81" i="1"/>
  <c r="N80" i="1"/>
  <c r="M80" i="1"/>
  <c r="L80" i="1"/>
  <c r="D80" i="1" s="1"/>
  <c r="K80" i="1"/>
  <c r="J80" i="1"/>
  <c r="N79" i="1"/>
  <c r="M79" i="1"/>
  <c r="L79" i="1"/>
  <c r="K79" i="1"/>
  <c r="J79" i="1"/>
  <c r="D79" i="1" s="1"/>
  <c r="N78" i="1"/>
  <c r="M78" i="1"/>
  <c r="L78" i="1"/>
  <c r="K78" i="1"/>
  <c r="J78" i="1"/>
  <c r="D78" i="1"/>
  <c r="N77" i="1"/>
  <c r="M77" i="1"/>
  <c r="L77" i="1"/>
  <c r="K77" i="1"/>
  <c r="J77" i="1"/>
  <c r="D77" i="1" s="1"/>
  <c r="N76" i="1"/>
  <c r="M76" i="1"/>
  <c r="L76" i="1"/>
  <c r="D76" i="1" s="1"/>
  <c r="K76" i="1"/>
  <c r="J76" i="1"/>
  <c r="N75" i="1"/>
  <c r="M75" i="1"/>
  <c r="L75" i="1"/>
  <c r="K75" i="1"/>
  <c r="J75" i="1"/>
  <c r="N74" i="1"/>
  <c r="M74" i="1"/>
  <c r="L74" i="1"/>
  <c r="K74" i="1"/>
  <c r="J74" i="1"/>
  <c r="D74" i="1" s="1"/>
  <c r="N73" i="1"/>
  <c r="M73" i="1"/>
  <c r="L73" i="1"/>
  <c r="K73" i="1"/>
  <c r="J73" i="1"/>
  <c r="D73" i="1" s="1"/>
  <c r="N72" i="1"/>
  <c r="M72" i="1"/>
  <c r="L72" i="1"/>
  <c r="K72" i="1"/>
  <c r="J72" i="1"/>
  <c r="N71" i="1"/>
  <c r="M71" i="1"/>
  <c r="L71" i="1"/>
  <c r="K71" i="1"/>
  <c r="J71" i="1"/>
  <c r="D71" i="1"/>
  <c r="N70" i="1"/>
  <c r="M70" i="1"/>
  <c r="L70" i="1"/>
  <c r="K70" i="1"/>
  <c r="J70" i="1"/>
  <c r="D70" i="1" s="1"/>
  <c r="N69" i="1"/>
  <c r="M69" i="1"/>
  <c r="L69" i="1"/>
  <c r="D69" i="1" s="1"/>
  <c r="K69" i="1"/>
  <c r="J69" i="1"/>
  <c r="N68" i="1"/>
  <c r="M68" i="1"/>
  <c r="L68" i="1"/>
  <c r="K68" i="1"/>
  <c r="J68" i="1"/>
  <c r="D68" i="1" s="1"/>
  <c r="N67" i="1"/>
  <c r="M67" i="1"/>
  <c r="L67" i="1"/>
  <c r="K67" i="1"/>
  <c r="J67" i="1"/>
  <c r="D67" i="1"/>
  <c r="N66" i="1"/>
  <c r="M66" i="1"/>
  <c r="L66" i="1"/>
  <c r="K66" i="1"/>
  <c r="J66" i="1"/>
  <c r="D66" i="1" s="1"/>
  <c r="N65" i="1"/>
  <c r="M65" i="1"/>
  <c r="L65" i="1"/>
  <c r="D65" i="1" s="1"/>
  <c r="K65" i="1"/>
  <c r="J65" i="1"/>
  <c r="N64" i="1"/>
  <c r="M64" i="1"/>
  <c r="L64" i="1"/>
  <c r="K64" i="1"/>
  <c r="J64" i="1"/>
  <c r="D64" i="1" s="1"/>
  <c r="N63" i="1"/>
  <c r="M63" i="1"/>
  <c r="L63" i="1"/>
  <c r="K63" i="1"/>
  <c r="J63" i="1"/>
  <c r="D63" i="1"/>
  <c r="N62" i="1"/>
  <c r="M62" i="1"/>
  <c r="L62" i="1"/>
  <c r="K62" i="1"/>
  <c r="J62" i="1"/>
  <c r="D62" i="1" s="1"/>
  <c r="N61" i="1"/>
  <c r="M61" i="1"/>
  <c r="L61" i="1"/>
  <c r="K61" i="1"/>
  <c r="J61" i="1"/>
  <c r="D61" i="1" s="1"/>
  <c r="N60" i="1"/>
  <c r="M60" i="1"/>
  <c r="L60" i="1"/>
  <c r="K60" i="1"/>
  <c r="J60" i="1"/>
  <c r="D60" i="1" s="1"/>
  <c r="N59" i="1"/>
  <c r="M59" i="1"/>
  <c r="L59" i="1"/>
  <c r="K59" i="1"/>
  <c r="J59" i="1"/>
  <c r="N58" i="1"/>
  <c r="M58" i="1"/>
  <c r="L58" i="1"/>
  <c r="K58" i="1"/>
  <c r="J58" i="1"/>
  <c r="D58" i="1" s="1"/>
  <c r="N57" i="1"/>
  <c r="M57" i="1"/>
  <c r="L57" i="1"/>
  <c r="K57" i="1"/>
  <c r="D57" i="1" s="1"/>
  <c r="J57" i="1"/>
  <c r="N56" i="1"/>
  <c r="M56" i="1"/>
  <c r="L56" i="1"/>
  <c r="K56" i="1"/>
  <c r="J56" i="1"/>
  <c r="D56" i="1"/>
  <c r="N55" i="1"/>
  <c r="M55" i="1"/>
  <c r="L55" i="1"/>
  <c r="K55" i="1"/>
  <c r="J55" i="1"/>
  <c r="D55" i="1" s="1"/>
  <c r="N54" i="1"/>
  <c r="M54" i="1"/>
  <c r="L54" i="1"/>
  <c r="K54" i="1"/>
  <c r="J54" i="1"/>
  <c r="D54" i="1" s="1"/>
  <c r="N53" i="1"/>
  <c r="M53" i="1"/>
  <c r="L53" i="1"/>
  <c r="K53" i="1"/>
  <c r="D53" i="1" s="1"/>
  <c r="J53" i="1"/>
  <c r="N52" i="1"/>
  <c r="M52" i="1"/>
  <c r="L52" i="1"/>
  <c r="K52" i="1"/>
  <c r="J52" i="1"/>
  <c r="D52" i="1"/>
  <c r="N51" i="1"/>
  <c r="M51" i="1"/>
  <c r="L51" i="1"/>
  <c r="K51" i="1"/>
  <c r="J51" i="1"/>
  <c r="D51" i="1" s="1"/>
  <c r="N50" i="1"/>
  <c r="M50" i="1"/>
  <c r="L50" i="1"/>
  <c r="K50" i="1"/>
  <c r="J50" i="1"/>
  <c r="N49" i="1"/>
  <c r="M49" i="1"/>
  <c r="L49" i="1"/>
  <c r="K49" i="1"/>
  <c r="J49" i="1"/>
  <c r="D49" i="1" s="1"/>
  <c r="N48" i="1"/>
  <c r="M48" i="1"/>
  <c r="L48" i="1"/>
  <c r="K48" i="1"/>
  <c r="J48" i="1"/>
  <c r="D48" i="1"/>
  <c r="N47" i="1"/>
  <c r="M47" i="1"/>
  <c r="L47" i="1"/>
  <c r="K47" i="1"/>
  <c r="J47" i="1"/>
  <c r="D47" i="1" s="1"/>
  <c r="N46" i="1"/>
  <c r="M46" i="1"/>
  <c r="L46" i="1"/>
  <c r="K46" i="1"/>
  <c r="J46" i="1"/>
  <c r="D46" i="1" s="1"/>
  <c r="N45" i="1"/>
  <c r="M45" i="1"/>
  <c r="L45" i="1"/>
  <c r="K45" i="1"/>
  <c r="J45" i="1"/>
  <c r="D45" i="1" s="1"/>
  <c r="N44" i="1"/>
  <c r="M44" i="1"/>
  <c r="L44" i="1"/>
  <c r="K44" i="1"/>
  <c r="J44" i="1"/>
  <c r="N43" i="1"/>
  <c r="M43" i="1"/>
  <c r="L43" i="1"/>
  <c r="K43" i="1"/>
  <c r="J43" i="1"/>
  <c r="D43" i="1" s="1"/>
  <c r="N42" i="1"/>
  <c r="M42" i="1"/>
  <c r="L42" i="1"/>
  <c r="K42" i="1"/>
  <c r="D42" i="1" s="1"/>
  <c r="J42" i="1"/>
  <c r="N41" i="1"/>
  <c r="M41" i="1"/>
  <c r="L41" i="1"/>
  <c r="K41" i="1"/>
  <c r="J41" i="1"/>
  <c r="D41" i="1"/>
  <c r="N40" i="1"/>
  <c r="M40" i="1"/>
  <c r="L40" i="1"/>
  <c r="K40" i="1"/>
  <c r="J40" i="1"/>
  <c r="D40" i="1" s="1"/>
  <c r="N39" i="1"/>
  <c r="M39" i="1"/>
  <c r="L39" i="1"/>
  <c r="K39" i="1"/>
  <c r="J39" i="1"/>
  <c r="D39" i="1" s="1"/>
  <c r="N38" i="1"/>
  <c r="M38" i="1"/>
  <c r="L38" i="1"/>
  <c r="K38" i="1"/>
  <c r="D38" i="1" s="1"/>
  <c r="J38" i="1"/>
  <c r="N37" i="1"/>
  <c r="M37" i="1"/>
  <c r="L37" i="1"/>
  <c r="K37" i="1"/>
  <c r="J37" i="1"/>
  <c r="D37" i="1"/>
  <c r="N36" i="1"/>
  <c r="M36" i="1"/>
  <c r="L36" i="1"/>
  <c r="K36" i="1"/>
  <c r="J36" i="1"/>
  <c r="N35" i="1"/>
  <c r="M35" i="1"/>
  <c r="L35" i="1"/>
  <c r="K35" i="1"/>
  <c r="J35" i="1"/>
  <c r="D35" i="1" s="1"/>
  <c r="N34" i="1"/>
  <c r="M34" i="1"/>
  <c r="L34" i="1"/>
  <c r="K34" i="1"/>
  <c r="J34" i="1"/>
  <c r="D34" i="1" s="1"/>
  <c r="N33" i="1"/>
  <c r="M33" i="1"/>
  <c r="L33" i="1"/>
  <c r="K33" i="1"/>
  <c r="J33" i="1"/>
  <c r="D33" i="1"/>
  <c r="N32" i="1"/>
  <c r="M32" i="1"/>
  <c r="L32" i="1"/>
  <c r="K32" i="1"/>
  <c r="J32" i="1"/>
  <c r="D32" i="1" s="1"/>
  <c r="N31" i="1"/>
  <c r="M31" i="1"/>
  <c r="L31" i="1"/>
  <c r="K31" i="1"/>
  <c r="J31" i="1"/>
  <c r="D31" i="1" s="1"/>
  <c r="N30" i="1"/>
  <c r="M30" i="1"/>
  <c r="L30" i="1"/>
  <c r="K30" i="1"/>
  <c r="J30" i="1"/>
  <c r="N29" i="1"/>
  <c r="M29" i="1"/>
  <c r="L29" i="1"/>
  <c r="K29" i="1"/>
  <c r="J29" i="1"/>
  <c r="D29" i="1" s="1"/>
  <c r="N28" i="1"/>
  <c r="M28" i="1"/>
  <c r="L28" i="1"/>
  <c r="K28" i="1"/>
  <c r="J28" i="1"/>
  <c r="D28" i="1" s="1"/>
  <c r="N27" i="1"/>
  <c r="M27" i="1"/>
  <c r="L27" i="1"/>
  <c r="K27" i="1"/>
  <c r="D27" i="1" s="1"/>
  <c r="J27" i="1"/>
  <c r="N26" i="1"/>
  <c r="M26" i="1"/>
  <c r="L26" i="1"/>
  <c r="K26" i="1"/>
  <c r="J26" i="1"/>
  <c r="N25" i="1"/>
  <c r="M25" i="1"/>
  <c r="L25" i="1"/>
  <c r="K25" i="1"/>
  <c r="J25" i="1"/>
  <c r="D25" i="1" s="1"/>
  <c r="N24" i="1"/>
  <c r="M24" i="1"/>
  <c r="L24" i="1"/>
  <c r="K24" i="1"/>
  <c r="J24" i="1"/>
  <c r="D24" i="1" s="1"/>
  <c r="N23" i="1"/>
  <c r="M23" i="1"/>
  <c r="L23" i="1"/>
  <c r="K23" i="1"/>
  <c r="J23" i="1"/>
  <c r="D23" i="1" s="1"/>
  <c r="N22" i="1"/>
  <c r="M22" i="1"/>
  <c r="L22" i="1"/>
  <c r="K22" i="1"/>
  <c r="J22" i="1"/>
  <c r="D22" i="1"/>
  <c r="N21" i="1"/>
  <c r="M21" i="1"/>
  <c r="L21" i="1"/>
  <c r="K21" i="1"/>
  <c r="J21" i="1"/>
  <c r="D21" i="1" s="1"/>
  <c r="N20" i="1"/>
  <c r="M20" i="1"/>
  <c r="L20" i="1"/>
  <c r="K20" i="1"/>
  <c r="J20" i="1"/>
  <c r="D20" i="1" s="1"/>
  <c r="N19" i="1"/>
  <c r="M19" i="1"/>
  <c r="L19" i="1"/>
  <c r="K19" i="1"/>
  <c r="J19" i="1"/>
  <c r="N18" i="1"/>
  <c r="M18" i="1"/>
  <c r="L18" i="1"/>
  <c r="K18" i="1"/>
  <c r="D18" i="1" s="1"/>
  <c r="J18" i="1"/>
  <c r="N17" i="1"/>
  <c r="M17" i="1"/>
  <c r="L17" i="1"/>
  <c r="K17" i="1"/>
  <c r="J17" i="1"/>
  <c r="D17" i="1" s="1"/>
  <c r="N16" i="1"/>
  <c r="M16" i="1"/>
  <c r="L16" i="1"/>
  <c r="K16" i="1"/>
  <c r="D16" i="1" s="1"/>
  <c r="J16" i="1"/>
  <c r="N15" i="1"/>
  <c r="M15" i="1"/>
  <c r="L15" i="1"/>
  <c r="K15" i="1"/>
  <c r="J15" i="1"/>
  <c r="D15" i="1"/>
  <c r="N14" i="1"/>
  <c r="M14" i="1"/>
  <c r="L14" i="1"/>
  <c r="K14" i="1"/>
  <c r="J14" i="1"/>
  <c r="N13" i="1"/>
  <c r="M13" i="1"/>
  <c r="L13" i="1"/>
  <c r="K13" i="1"/>
  <c r="J13" i="1"/>
  <c r="D13" i="1" s="1"/>
  <c r="N12" i="1"/>
  <c r="M12" i="1"/>
  <c r="L12" i="1"/>
  <c r="K12" i="1"/>
  <c r="J12" i="1"/>
  <c r="D12" i="1" s="1"/>
  <c r="N11" i="1"/>
  <c r="M11" i="1"/>
  <c r="L11" i="1"/>
  <c r="K11" i="1"/>
  <c r="J11" i="1"/>
  <c r="D11" i="1"/>
  <c r="N10" i="1"/>
  <c r="M10" i="1"/>
  <c r="L10" i="1"/>
  <c r="K10" i="1"/>
  <c r="J10" i="1"/>
  <c r="D10" i="1" s="1"/>
  <c r="N9" i="1"/>
  <c r="M9" i="1"/>
  <c r="L9" i="1"/>
  <c r="D9" i="1" s="1"/>
  <c r="K9" i="1"/>
  <c r="J9" i="1"/>
  <c r="N8" i="1"/>
  <c r="M8" i="1"/>
  <c r="L8" i="1"/>
  <c r="K8" i="1"/>
  <c r="J8" i="1"/>
  <c r="N7" i="1"/>
  <c r="M7" i="1"/>
  <c r="L7" i="1"/>
  <c r="K7" i="1"/>
  <c r="D7" i="1" s="1"/>
  <c r="J7" i="1"/>
  <c r="N6" i="1"/>
  <c r="M6" i="1"/>
  <c r="L6" i="1"/>
  <c r="K6" i="1"/>
  <c r="J6" i="1"/>
  <c r="D6" i="1" s="1"/>
  <c r="N5" i="1"/>
  <c r="M5" i="1"/>
  <c r="L5" i="1"/>
  <c r="K5" i="1"/>
  <c r="D5" i="1" s="1"/>
  <c r="J5" i="1"/>
  <c r="N4" i="1"/>
  <c r="M4" i="1"/>
  <c r="L4" i="1"/>
  <c r="K4" i="1"/>
  <c r="J4" i="1"/>
  <c r="D4" i="1"/>
  <c r="N3" i="1"/>
  <c r="M3" i="1"/>
  <c r="L3" i="1"/>
  <c r="K3" i="1"/>
  <c r="J3" i="1"/>
  <c r="D3" i="1" s="1"/>
  <c r="N2" i="1"/>
  <c r="M2" i="1"/>
  <c r="L2" i="1"/>
  <c r="K2" i="1"/>
  <c r="J2" i="1"/>
  <c r="D2" i="1" s="1"/>
</calcChain>
</file>

<file path=xl/sharedStrings.xml><?xml version="1.0" encoding="utf-8"?>
<sst xmlns="http://schemas.openxmlformats.org/spreadsheetml/2006/main" count="377" uniqueCount="196">
  <si>
    <t>Function</t>
  </si>
  <si>
    <t>Category</t>
  </si>
  <si>
    <t>Subcategory</t>
  </si>
  <si>
    <t>SFIA skills</t>
  </si>
  <si>
    <t>Skill 1</t>
  </si>
  <si>
    <t>Skill 2</t>
  </si>
  <si>
    <t>Skill 3</t>
  </si>
  <si>
    <t>Skill 4</t>
  </si>
  <si>
    <t>Skill 5</t>
  </si>
  <si>
    <t>IDENTIFY (ID)</t>
  </si>
  <si>
    <r>
      <t xml:space="preserve">Asset Management (ID.AM): </t>
    </r>
    <r>
      <rPr>
        <sz val="10"/>
        <color theme="1"/>
        <rFont val="Times New Roman"/>
        <family val="1"/>
      </rPr>
      <t>The data, personnel, devices, systems, and facilities that enable the organization to achieve business purposes are identified and managed consistent with their relative importance to organizational objectives and the organization’s risk strategy.</t>
    </r>
  </si>
  <si>
    <r>
      <t>ID.AM-1:</t>
    </r>
    <r>
      <rPr>
        <sz val="10"/>
        <color rgb="FF000000"/>
        <rFont val="Times New Roman"/>
        <family val="1"/>
      </rPr>
      <t xml:space="preserve"> Physical devices and systems within the organization are inventoried</t>
    </r>
  </si>
  <si>
    <t>CFMG</t>
  </si>
  <si>
    <t>ASMG</t>
  </si>
  <si>
    <r>
      <t>ID.AM-2:</t>
    </r>
    <r>
      <rPr>
        <sz val="10"/>
        <color rgb="FF000000"/>
        <rFont val="Times New Roman"/>
        <family val="1"/>
      </rPr>
      <t xml:space="preserve"> Software platforms and applications within the organization are inventoried</t>
    </r>
  </si>
  <si>
    <r>
      <t xml:space="preserve">ID.AM-3: </t>
    </r>
    <r>
      <rPr>
        <sz val="10"/>
        <color rgb="FF000000"/>
        <rFont val="Times New Roman"/>
        <family val="1"/>
      </rPr>
      <t>Organizational communication and data flows are mapped</t>
    </r>
  </si>
  <si>
    <t>IRMG</t>
  </si>
  <si>
    <t>DATM</t>
  </si>
  <si>
    <t>INAS</t>
  </si>
  <si>
    <r>
      <t>ID.AM-4:</t>
    </r>
    <r>
      <rPr>
        <sz val="10"/>
        <color rgb="FF000000"/>
        <rFont val="Times New Roman"/>
        <family val="1"/>
      </rPr>
      <t xml:space="preserve"> External information systems are catalogued</t>
    </r>
  </si>
  <si>
    <r>
      <t>ID.AM-5:</t>
    </r>
    <r>
      <rPr>
        <sz val="10"/>
        <color rgb="FF000000"/>
        <rFont val="Times New Roman"/>
        <family val="1"/>
      </rPr>
      <t xml:space="preserve"> Resources (e.g., hardware, devices, data, time, personnel, and software) are prioritized based on their classification, criticality, and business value </t>
    </r>
  </si>
  <si>
    <t>AVMT</t>
  </si>
  <si>
    <t>SLMO</t>
  </si>
  <si>
    <r>
      <t xml:space="preserve">ID.AM-6: </t>
    </r>
    <r>
      <rPr>
        <sz val="10"/>
        <color rgb="FF000000"/>
        <rFont val="Times New Roman"/>
        <family val="1"/>
      </rPr>
      <t>Cybersecurity roles and responsibilities for the entire workforce and third-party stakeholders (e.g., suppliers, customers, partners) are established</t>
    </r>
  </si>
  <si>
    <t>ORDI</t>
  </si>
  <si>
    <t>RESC</t>
  </si>
  <si>
    <t>SUPP</t>
  </si>
  <si>
    <r>
      <t xml:space="preserve">Business Environment (ID.BE): </t>
    </r>
    <r>
      <rPr>
        <sz val="10"/>
        <color theme="1"/>
        <rFont val="Times New Roman"/>
        <family val="1"/>
      </rPr>
      <t>The organization’s mission, objectives, stakeholders, and activities are understood and prioritized; this information is used to inform cybersecurity roles, responsibilities, and risk management decisions.</t>
    </r>
  </si>
  <si>
    <r>
      <t xml:space="preserve">ID.BE-1: </t>
    </r>
    <r>
      <rPr>
        <sz val="10"/>
        <color rgb="FF000000"/>
        <rFont val="Times New Roman"/>
        <family val="1"/>
      </rPr>
      <t>The organization’s role in the supply chain is identified and communicated</t>
    </r>
  </si>
  <si>
    <t>SORC</t>
  </si>
  <si>
    <r>
      <t xml:space="preserve">ID.BE-2: </t>
    </r>
    <r>
      <rPr>
        <sz val="10"/>
        <color rgb="FF000000"/>
        <rFont val="Times New Roman"/>
        <family val="1"/>
      </rPr>
      <t>The organization’s place in critical infrastructure and its industry sector is identified and communicated</t>
    </r>
  </si>
  <si>
    <r>
      <t xml:space="preserve">ID.BE-3: </t>
    </r>
    <r>
      <rPr>
        <sz val="10"/>
        <color rgb="FF000000"/>
        <rFont val="Times New Roman"/>
        <family val="1"/>
      </rPr>
      <t>Priorities for organizational mission, objectives, and activities are established and communicated</t>
    </r>
  </si>
  <si>
    <t>ITSP</t>
  </si>
  <si>
    <t>DEMM</t>
  </si>
  <si>
    <t>POMG</t>
  </si>
  <si>
    <r>
      <t>ID.BE-4:</t>
    </r>
    <r>
      <rPr>
        <sz val="10"/>
        <color rgb="FF000000"/>
        <rFont val="Times New Roman"/>
        <family val="1"/>
      </rPr>
      <t xml:space="preserve"> Dependencies and critical functions for delivery of critical services are established</t>
    </r>
  </si>
  <si>
    <t>STPL</t>
  </si>
  <si>
    <r>
      <t>ID.BE-5:</t>
    </r>
    <r>
      <rPr>
        <sz val="10"/>
        <color rgb="FF000000"/>
        <rFont val="Times New Roman"/>
        <family val="1"/>
      </rPr>
      <t xml:space="preserve"> Resilience requirements to support delivery of critical services are established for all operating states (e.g. under duress/attack, during recovery, normal operations)</t>
    </r>
  </si>
  <si>
    <t>CPMG</t>
  </si>
  <si>
    <r>
      <t xml:space="preserve">Governance (ID.GV): </t>
    </r>
    <r>
      <rPr>
        <sz val="10"/>
        <color theme="1"/>
        <rFont val="Times New Roman"/>
        <family val="1"/>
      </rPr>
      <t>The policies, procedures, and processes to manage and monitor the organization’s regulatory, legal, risk, environmental, and operational requirements are understood and inform the management of cybersecurity risk.</t>
    </r>
  </si>
  <si>
    <r>
      <t xml:space="preserve">ID.GV-1: </t>
    </r>
    <r>
      <rPr>
        <sz val="10"/>
        <color rgb="FF000000"/>
        <rFont val="Times New Roman"/>
        <family val="1"/>
      </rPr>
      <t>Organizational cybersecurity policy is established and communicated</t>
    </r>
  </si>
  <si>
    <t>SCTY</t>
  </si>
  <si>
    <r>
      <t xml:space="preserve">ID.GV-2: </t>
    </r>
    <r>
      <rPr>
        <sz val="10"/>
        <color rgb="FF000000"/>
        <rFont val="Times New Roman"/>
        <family val="1"/>
      </rPr>
      <t>Cybersecurity roles and responsibilities are coordinated and aligned with internal roles and external partners</t>
    </r>
  </si>
  <si>
    <r>
      <t xml:space="preserve">ID.GV-3: </t>
    </r>
    <r>
      <rPr>
        <sz val="10"/>
        <color rgb="FF000000"/>
        <rFont val="Times New Roman"/>
        <family val="1"/>
      </rPr>
      <t>Legal and regulatory requirements regarding cybersecurity, including privacy and civil liberties obligations, are understood and managed</t>
    </r>
  </si>
  <si>
    <r>
      <t>ID.GV-4:</t>
    </r>
    <r>
      <rPr>
        <sz val="10"/>
        <color rgb="FF000000"/>
        <rFont val="Times New Roman"/>
        <family val="1"/>
      </rPr>
      <t xml:space="preserve"> Governance and risk management processes address cybersecurity risks</t>
    </r>
  </si>
  <si>
    <t>GOVN</t>
  </si>
  <si>
    <t>BURM</t>
  </si>
  <si>
    <r>
      <t xml:space="preserve">Risk Assessment (ID.RA): </t>
    </r>
    <r>
      <rPr>
        <sz val="10"/>
        <color theme="1"/>
        <rFont val="Times New Roman"/>
        <family val="1"/>
      </rPr>
      <t>The organization understands the cybersecurity risk to organizational operations (including mission, functions, image, or reputation), organizational assets, and individuals.</t>
    </r>
  </si>
  <si>
    <r>
      <t xml:space="preserve">ID.RA-1: </t>
    </r>
    <r>
      <rPr>
        <sz val="10"/>
        <color rgb="FF000000"/>
        <rFont val="Times New Roman"/>
        <family val="1"/>
      </rPr>
      <t>Asset vulnerabilities are identified and documented</t>
    </r>
  </si>
  <si>
    <t>PENT</t>
  </si>
  <si>
    <r>
      <t xml:space="preserve">ID.RA-2: </t>
    </r>
    <r>
      <rPr>
        <sz val="10"/>
        <color rgb="FF000000"/>
        <rFont val="Times New Roman"/>
        <family val="1"/>
      </rPr>
      <t>Cyber threat intelligence is received from information sharing forums and sources</t>
    </r>
  </si>
  <si>
    <t>EMRG</t>
  </si>
  <si>
    <t>KNOW</t>
  </si>
  <si>
    <r>
      <t xml:space="preserve">ID.RA-3: </t>
    </r>
    <r>
      <rPr>
        <sz val="10"/>
        <color rgb="FF000000"/>
        <rFont val="Times New Roman"/>
        <family val="1"/>
      </rPr>
      <t>Threats, both internal and external, are identified and documented</t>
    </r>
  </si>
  <si>
    <r>
      <t xml:space="preserve">ID.RA-4: </t>
    </r>
    <r>
      <rPr>
        <sz val="10"/>
        <color rgb="FF000000"/>
        <rFont val="Times New Roman"/>
        <family val="1"/>
      </rPr>
      <t>Potential business impacts and likelihoods are identified</t>
    </r>
  </si>
  <si>
    <r>
      <t>ID.RA-5:</t>
    </r>
    <r>
      <rPr>
        <sz val="10"/>
        <color rgb="FF000000"/>
        <rFont val="Times New Roman"/>
        <family val="1"/>
      </rPr>
      <t xml:space="preserve"> Threats, vulnerabilities, likelihoods, and impacts are used to determine risk</t>
    </r>
  </si>
  <si>
    <r>
      <t xml:space="preserve">ID.RA-6: </t>
    </r>
    <r>
      <rPr>
        <sz val="10"/>
        <color rgb="FF000000"/>
        <rFont val="Times New Roman"/>
        <family val="1"/>
      </rPr>
      <t>Risk responses are identified and prioritized</t>
    </r>
  </si>
  <si>
    <r>
      <t xml:space="preserve">Risk Management Strategy (ID.RM): </t>
    </r>
    <r>
      <rPr>
        <sz val="10"/>
        <color theme="1"/>
        <rFont val="Times New Roman"/>
        <family val="1"/>
      </rPr>
      <t>The organization’s priorities, constraints, risk tolerances, and assumptions are established and used to support operational risk decisions.</t>
    </r>
  </si>
  <si>
    <r>
      <t xml:space="preserve">ID.RM-1: </t>
    </r>
    <r>
      <rPr>
        <sz val="10"/>
        <color rgb="FF000000"/>
        <rFont val="Times New Roman"/>
        <family val="1"/>
      </rPr>
      <t>Risk management processes are established, managed, and agreed to by organizational stakeholders</t>
    </r>
  </si>
  <si>
    <r>
      <t xml:space="preserve">ID.RM-2: </t>
    </r>
    <r>
      <rPr>
        <sz val="10"/>
        <color rgb="FF000000"/>
        <rFont val="Times New Roman"/>
        <family val="1"/>
      </rPr>
      <t>Organizational risk tolerance is determined and clearly expressed</t>
    </r>
  </si>
  <si>
    <r>
      <t>ID.RM-3:</t>
    </r>
    <r>
      <rPr>
        <sz val="10"/>
        <color rgb="FF000000"/>
        <rFont val="Times New Roman"/>
        <family val="1"/>
      </rPr>
      <t xml:space="preserve"> The organization’s determination of risk tolerance is informed by its role in critical infrastructure and sector specific risk analysis</t>
    </r>
  </si>
  <si>
    <r>
      <t xml:space="preserve">Supply Chain Risk Management (ID.SC):
</t>
    </r>
    <r>
      <rPr>
        <sz val="10"/>
        <color theme="1"/>
        <rFont val="Times New Roman"/>
        <family val="1"/>
      </rPr>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r>
  </si>
  <si>
    <r>
      <t xml:space="preserve">ID.SC-1: </t>
    </r>
    <r>
      <rPr>
        <sz val="10"/>
        <color rgb="FF000000"/>
        <rFont val="Times New Roman"/>
        <family val="1"/>
      </rPr>
      <t>Cyber supply chain risk management processes are identified, established, assessed, managed, and agreed to by organizational stakeholders</t>
    </r>
  </si>
  <si>
    <r>
      <t xml:space="preserve">ID.SC-2: </t>
    </r>
    <r>
      <rPr>
        <sz val="10"/>
        <color rgb="FF000000"/>
        <rFont val="Times New Roman"/>
        <family val="1"/>
      </rPr>
      <t xml:space="preserve">Suppliers and third party partners of information systems, components, and services are identified, prioritized, and assessed using a cyber supply chain risk assessment process </t>
    </r>
  </si>
  <si>
    <r>
      <t xml:space="preserve">ID.SC-3: </t>
    </r>
    <r>
      <rPr>
        <sz val="10"/>
        <color rgb="FF000000"/>
        <rFont val="Times New Roman"/>
        <family val="1"/>
      </rPr>
      <t>Contracts with suppliers and third-party partners are used to implement appropriate measures designed to meet the objectives of an organization’s cybersecurity program and Cyber Supply Chain Risk Management Plan.</t>
    </r>
  </si>
  <si>
    <t>ITCM</t>
  </si>
  <si>
    <r>
      <t xml:space="preserve">ID.SC-4: </t>
    </r>
    <r>
      <rPr>
        <sz val="10"/>
        <color rgb="FF212121"/>
        <rFont val="Times New Roman"/>
        <family val="1"/>
      </rPr>
      <t>Suppliers and third-party partners are routinely assessed using audits, test results, or other forms of evaluations to confirm they are meeting their contractual obligations.</t>
    </r>
  </si>
  <si>
    <t>CORE</t>
  </si>
  <si>
    <r>
      <t xml:space="preserve">ID.SC-5: </t>
    </r>
    <r>
      <rPr>
        <sz val="10"/>
        <color rgb="FF000000"/>
        <rFont val="Times New Roman"/>
        <family val="1"/>
      </rPr>
      <t>Response and recovery planning and testing are conducted with suppliers and third-party providers</t>
    </r>
  </si>
  <si>
    <t>COPL</t>
  </si>
  <si>
    <t>BPTS</t>
  </si>
  <si>
    <t>USUP</t>
  </si>
  <si>
    <t>PROTECT (PR)</t>
  </si>
  <si>
    <r>
      <t xml:space="preserve">Identity Management, Authentication and Access Control (PR.AC): </t>
    </r>
    <r>
      <rPr>
        <sz val="10"/>
        <color theme="1"/>
        <rFont val="Times New Roman"/>
        <family val="1"/>
      </rPr>
      <t>Access to physical and logical assets and associated facilities is limited to authorized users, processes, and devices, and is managed consistent with the assessed risk of unauthorized access to authorized activities and transactions.</t>
    </r>
  </si>
  <si>
    <r>
      <t xml:space="preserve">PR.AC-1: </t>
    </r>
    <r>
      <rPr>
        <sz val="10"/>
        <color rgb="FF000000"/>
        <rFont val="Times New Roman"/>
        <family val="1"/>
      </rPr>
      <t>Identities and credentials are issued, managed, verified, revoked, and audited for authorized devices, users and processes</t>
    </r>
  </si>
  <si>
    <t>SCAD</t>
  </si>
  <si>
    <r>
      <t xml:space="preserve">PR.AC-2: </t>
    </r>
    <r>
      <rPr>
        <sz val="10"/>
        <color rgb="FF000000"/>
        <rFont val="Times New Roman"/>
        <family val="1"/>
      </rPr>
      <t>Physical access to assets is managed and protected</t>
    </r>
  </si>
  <si>
    <t>DCMA</t>
  </si>
  <si>
    <r>
      <t xml:space="preserve">PR.AC-3: </t>
    </r>
    <r>
      <rPr>
        <sz val="10"/>
        <color rgb="FF000000"/>
        <rFont val="Times New Roman"/>
        <family val="1"/>
      </rPr>
      <t>Remote access is managed</t>
    </r>
  </si>
  <si>
    <t>NTDS</t>
  </si>
  <si>
    <t>NTAS</t>
  </si>
  <si>
    <r>
      <t xml:space="preserve">PR.AC-4: </t>
    </r>
    <r>
      <rPr>
        <sz val="10"/>
        <color rgb="FF000000"/>
        <rFont val="Times New Roman"/>
        <family val="1"/>
      </rPr>
      <t>Access permissions and authorizations are managed, incorporating the principles of least privilege and separation of duties</t>
    </r>
  </si>
  <si>
    <r>
      <t xml:space="preserve">PR.AC-5: </t>
    </r>
    <r>
      <rPr>
        <sz val="10"/>
        <color rgb="FF000000"/>
        <rFont val="Times New Roman"/>
        <family val="1"/>
      </rPr>
      <t>Network integrity is protected (e.g., network segregation, network segmentation)</t>
    </r>
  </si>
  <si>
    <r>
      <t>PR.AC-6:</t>
    </r>
    <r>
      <rPr>
        <sz val="12"/>
        <color theme="1"/>
        <rFont val="Times New Roman"/>
        <family val="1"/>
      </rPr>
      <t xml:space="preserve"> </t>
    </r>
    <r>
      <rPr>
        <sz val="10"/>
        <color rgb="FF000000"/>
        <rFont val="Times New Roman"/>
        <family val="1"/>
      </rPr>
      <t>Identities are proofed and bound to credentials and asserted in interactions</t>
    </r>
  </si>
  <si>
    <r>
      <t xml:space="preserve">PR.AC-7: </t>
    </r>
    <r>
      <rPr>
        <sz val="10"/>
        <color rgb="FF212121"/>
        <rFont val="Times New Roman"/>
        <family val="1"/>
      </rPr>
      <t>Users, devices, and other assets are authenticated (e.g., single-factor, multi-factor) commensurate with the risk of the transaction (e.g., individuals’ security and privacy risks and other organizational risks)</t>
    </r>
  </si>
  <si>
    <r>
      <t xml:space="preserve">Awareness and Training (PR.AT): </t>
    </r>
    <r>
      <rPr>
        <sz val="10"/>
        <color theme="1"/>
        <rFont val="Times New Roman"/>
        <family val="1"/>
      </rPr>
      <t>The organization’s personnel and partners are provided cybersecurity awareness education and are trained to perform their cybersecurity-related duties and responsibilities consistent with related policies, procedures, and agreements.</t>
    </r>
  </si>
  <si>
    <r>
      <t xml:space="preserve">PR.AT-1: </t>
    </r>
    <r>
      <rPr>
        <sz val="10"/>
        <color rgb="FF000000"/>
        <rFont val="Times New Roman"/>
        <family val="1"/>
      </rPr>
      <t xml:space="preserve">All users are informed and trained </t>
    </r>
  </si>
  <si>
    <t>EDTL</t>
  </si>
  <si>
    <t>ETMG</t>
  </si>
  <si>
    <r>
      <t xml:space="preserve">PR.AT-2: </t>
    </r>
    <r>
      <rPr>
        <sz val="10"/>
        <color rgb="FF000000"/>
        <rFont val="Times New Roman"/>
        <family val="1"/>
      </rPr>
      <t xml:space="preserve">Privileged users understand their roles and responsibilities </t>
    </r>
  </si>
  <si>
    <t>PEMT</t>
  </si>
  <si>
    <r>
      <t xml:space="preserve">PR.AT-3: </t>
    </r>
    <r>
      <rPr>
        <sz val="10"/>
        <color rgb="FF000000"/>
        <rFont val="Times New Roman"/>
        <family val="1"/>
      </rPr>
      <t xml:space="preserve">Third-party stakeholders (e.g., suppliers, customers, partners) understand their roles and responsibilities </t>
    </r>
  </si>
  <si>
    <r>
      <t xml:space="preserve">PR.AT-4: </t>
    </r>
    <r>
      <rPr>
        <sz val="10"/>
        <color rgb="FF000000"/>
        <rFont val="Times New Roman"/>
        <family val="1"/>
      </rPr>
      <t xml:space="preserve">Senior executives understand their roles and responsibilities </t>
    </r>
  </si>
  <si>
    <r>
      <t xml:space="preserve">PR.AT-5: </t>
    </r>
    <r>
      <rPr>
        <sz val="10"/>
        <color rgb="FF000000"/>
        <rFont val="Times New Roman"/>
        <family val="1"/>
      </rPr>
      <t xml:space="preserve">Physical and cybersecurity personnel understand their roles and responsibilities </t>
    </r>
  </si>
  <si>
    <r>
      <t xml:space="preserve">Data Security (PR.DS): </t>
    </r>
    <r>
      <rPr>
        <sz val="10"/>
        <color theme="1"/>
        <rFont val="Times New Roman"/>
        <family val="1"/>
      </rPr>
      <t>Information and records (data) are managed consistent with the organization’s risk strategy to protect the confidentiality, integrity, and availability of information.</t>
    </r>
  </si>
  <si>
    <r>
      <t xml:space="preserve">PR.DS-1: </t>
    </r>
    <r>
      <rPr>
        <sz val="10"/>
        <color rgb="FF000000"/>
        <rFont val="Times New Roman"/>
        <family val="1"/>
      </rPr>
      <t>Data-at-rest is protected</t>
    </r>
  </si>
  <si>
    <t>STMG</t>
  </si>
  <si>
    <r>
      <t xml:space="preserve">PR.DS-2: </t>
    </r>
    <r>
      <rPr>
        <sz val="10"/>
        <color rgb="FF000000"/>
        <rFont val="Times New Roman"/>
        <family val="1"/>
      </rPr>
      <t>Data-in-transit is protected</t>
    </r>
  </si>
  <si>
    <r>
      <t xml:space="preserve">PR.DS-3: </t>
    </r>
    <r>
      <rPr>
        <sz val="10"/>
        <color rgb="FF000000"/>
        <rFont val="Times New Roman"/>
        <family val="1"/>
      </rPr>
      <t>Assets are formally managed throughout removal, transfers, and disposition</t>
    </r>
  </si>
  <si>
    <r>
      <t xml:space="preserve">PR.DS-4: </t>
    </r>
    <r>
      <rPr>
        <sz val="10"/>
        <color rgb="FF000000"/>
        <rFont val="Times New Roman"/>
        <family val="1"/>
      </rPr>
      <t>Adequate capacity to ensure availability is maintained</t>
    </r>
  </si>
  <si>
    <r>
      <t xml:space="preserve">PR.DS-5: </t>
    </r>
    <r>
      <rPr>
        <sz val="10"/>
        <color rgb="FF000000"/>
        <rFont val="Times New Roman"/>
        <family val="1"/>
      </rPr>
      <t>Protections against data leaks are implemented</t>
    </r>
  </si>
  <si>
    <r>
      <t xml:space="preserve">PR.DS-6: </t>
    </r>
    <r>
      <rPr>
        <sz val="10"/>
        <color rgb="FF000000"/>
        <rFont val="Times New Roman"/>
        <family val="1"/>
      </rPr>
      <t>Integrity checking mechanisms are used to verify software, firmware, and information integrity</t>
    </r>
  </si>
  <si>
    <t>PROG</t>
  </si>
  <si>
    <t>SWDN</t>
  </si>
  <si>
    <r>
      <t xml:space="preserve">PR.DS-7: </t>
    </r>
    <r>
      <rPr>
        <sz val="10"/>
        <color rgb="FF000000"/>
        <rFont val="Times New Roman"/>
        <family val="1"/>
      </rPr>
      <t>The development and testing environment(s) are separate from the production environment</t>
    </r>
  </si>
  <si>
    <t>TEST</t>
  </si>
  <si>
    <r>
      <t>PR.DS-8:</t>
    </r>
    <r>
      <rPr>
        <sz val="10"/>
        <color rgb="FF000000"/>
        <rFont val="Times New Roman"/>
        <family val="1"/>
      </rPr>
      <t xml:space="preserve"> Integrity checking mechanisms are used to verify hardware integrity</t>
    </r>
  </si>
  <si>
    <t>HWDE</t>
  </si>
  <si>
    <r>
      <t xml:space="preserve">Information Protection Processes and Procedures (PR.IP): </t>
    </r>
    <r>
      <rPr>
        <sz val="10"/>
        <color theme="1"/>
        <rFont val="Times New Roman"/>
        <family val="1"/>
      </rPr>
      <t>Security policies (that address purpose, scope, roles, responsibilities, management commitment, and coordination among organizational entities), processes, and procedures are maintained and used to manage protection of information systems and assets.</t>
    </r>
  </si>
  <si>
    <r>
      <t xml:space="preserve">PR.IP-1: </t>
    </r>
    <r>
      <rPr>
        <sz val="10"/>
        <color rgb="FF000000"/>
        <rFont val="Times New Roman"/>
        <family val="1"/>
      </rPr>
      <t>A baseline configuration of information technology/industrial control systems is created and maintained incorporating security principles (e.g. concept of least functionality)</t>
    </r>
  </si>
  <si>
    <r>
      <t xml:space="preserve">PR.IP-2: </t>
    </r>
    <r>
      <rPr>
        <sz val="10"/>
        <color rgb="FF000000"/>
        <rFont val="Times New Roman"/>
        <family val="1"/>
      </rPr>
      <t>A System Development Life Cycle to manage systems is implemented</t>
    </r>
  </si>
  <si>
    <t>DLMG</t>
  </si>
  <si>
    <r>
      <t xml:space="preserve">PR.IP-3: </t>
    </r>
    <r>
      <rPr>
        <sz val="10"/>
        <color rgb="FF000000"/>
        <rFont val="Times New Roman"/>
        <family val="1"/>
      </rPr>
      <t>Configuration change control processes are in place</t>
    </r>
  </si>
  <si>
    <t>CHMG</t>
  </si>
  <si>
    <r>
      <t xml:space="preserve">PR.IP-4: </t>
    </r>
    <r>
      <rPr>
        <sz val="10"/>
        <color rgb="FF000000"/>
        <rFont val="Times New Roman"/>
        <family val="1"/>
      </rPr>
      <t xml:space="preserve">Backups of information are conducted, maintained, and tested </t>
    </r>
  </si>
  <si>
    <t>ITOP</t>
  </si>
  <si>
    <r>
      <t xml:space="preserve">PR.IP-5: </t>
    </r>
    <r>
      <rPr>
        <sz val="10"/>
        <color rgb="FF000000"/>
        <rFont val="Times New Roman"/>
        <family val="1"/>
      </rPr>
      <t>Policy and regulations regarding the physical operating environment for organizational assets are met</t>
    </r>
  </si>
  <si>
    <t>ITMG</t>
  </si>
  <si>
    <r>
      <t xml:space="preserve">PR.IP-6: </t>
    </r>
    <r>
      <rPr>
        <sz val="10"/>
        <color rgb="FF000000"/>
        <rFont val="Times New Roman"/>
        <family val="1"/>
      </rPr>
      <t>Data is destroyed according to policy</t>
    </r>
  </si>
  <si>
    <r>
      <t xml:space="preserve">PR.IP-7: </t>
    </r>
    <r>
      <rPr>
        <sz val="10"/>
        <color rgb="FF000000"/>
        <rFont val="Times New Roman"/>
        <family val="1"/>
      </rPr>
      <t>Protection processes are improved</t>
    </r>
  </si>
  <si>
    <t>METL</t>
  </si>
  <si>
    <t>OCDV</t>
  </si>
  <si>
    <r>
      <t xml:space="preserve">PR.IP-8: </t>
    </r>
    <r>
      <rPr>
        <sz val="10"/>
        <color rgb="FF000000"/>
        <rFont val="Times New Roman"/>
        <family val="1"/>
      </rPr>
      <t xml:space="preserve">Effectiveness of protection technologies is shared </t>
    </r>
  </si>
  <si>
    <r>
      <t xml:space="preserve">PR.IP-9: </t>
    </r>
    <r>
      <rPr>
        <sz val="10"/>
        <color rgb="FF000000"/>
        <rFont val="Times New Roman"/>
        <family val="1"/>
      </rPr>
      <t>Response plans (Incident Response and Business Continuity) and recovery plans (Incident Recovery and Disaster Recovery) are in place and managed</t>
    </r>
  </si>
  <si>
    <r>
      <t xml:space="preserve">PR.IP-10: </t>
    </r>
    <r>
      <rPr>
        <sz val="10"/>
        <color rgb="FF000000"/>
        <rFont val="Times New Roman"/>
        <family val="1"/>
      </rPr>
      <t>Response and recovery plans are tested</t>
    </r>
  </si>
  <si>
    <r>
      <t xml:space="preserve">PR.IP-11: </t>
    </r>
    <r>
      <rPr>
        <sz val="10"/>
        <color rgb="FF000000"/>
        <rFont val="Times New Roman"/>
        <family val="1"/>
      </rPr>
      <t>Cybersecurity is included in human resources practices (e.g., deprovisioning, personnel screening)</t>
    </r>
  </si>
  <si>
    <t>LEDA</t>
  </si>
  <si>
    <r>
      <t xml:space="preserve">PR.IP-12: </t>
    </r>
    <r>
      <rPr>
        <sz val="10"/>
        <color rgb="FF000000"/>
        <rFont val="Times New Roman"/>
        <family val="1"/>
      </rPr>
      <t>A</t>
    </r>
    <r>
      <rPr>
        <b/>
        <sz val="10"/>
        <color rgb="FF000000"/>
        <rFont val="Times New Roman"/>
        <family val="1"/>
      </rPr>
      <t xml:space="preserve"> </t>
    </r>
    <r>
      <rPr>
        <sz val="10"/>
        <color rgb="FF000000"/>
        <rFont val="Times New Roman"/>
        <family val="1"/>
      </rPr>
      <t>vulnerability management plan is developed and implemented</t>
    </r>
  </si>
  <si>
    <r>
      <t>Maintenance (PR.MA):</t>
    </r>
    <r>
      <rPr>
        <sz val="10"/>
        <color theme="1"/>
        <rFont val="Times New Roman"/>
        <family val="1"/>
      </rPr>
      <t xml:space="preserve"> Maintenance and repairs of industrial control and information system components are performed consistent with policies and procedures.</t>
    </r>
  </si>
  <si>
    <r>
      <t>PR.MA-1:</t>
    </r>
    <r>
      <rPr>
        <sz val="10"/>
        <color rgb="FF000000"/>
        <rFont val="Times New Roman"/>
        <family val="1"/>
      </rPr>
      <t xml:space="preserve"> Maintenance and repair of organizational assets are performed and logged, with approved and controlled tools</t>
    </r>
  </si>
  <si>
    <t>RELM</t>
  </si>
  <si>
    <r>
      <t xml:space="preserve">PR.MA-2: </t>
    </r>
    <r>
      <rPr>
        <sz val="10"/>
        <color rgb="FF000000"/>
        <rFont val="Times New Roman"/>
        <family val="1"/>
      </rPr>
      <t>Remote maintenance of organizational assets is approved, logged, and performed in a manner that prevents unauthorized access</t>
    </r>
  </si>
  <si>
    <r>
      <t xml:space="preserve">Protective Technology (PR.PT): </t>
    </r>
    <r>
      <rPr>
        <sz val="10"/>
        <color theme="1"/>
        <rFont val="Times New Roman"/>
        <family val="1"/>
      </rPr>
      <t>Technical security solutions are managed to ensure the security and resilience of systems and assets, consistent with related policies, procedures, and agreements.</t>
    </r>
  </si>
  <si>
    <r>
      <t xml:space="preserve">PR.PT-1: </t>
    </r>
    <r>
      <rPr>
        <sz val="10"/>
        <color rgb="FF000000"/>
        <rFont val="Times New Roman"/>
        <family val="1"/>
      </rPr>
      <t>Audit/log records are determined, documented, implemented, and reviewed in accordance with policy</t>
    </r>
  </si>
  <si>
    <r>
      <t xml:space="preserve">PR.PT-2: </t>
    </r>
    <r>
      <rPr>
        <sz val="10"/>
        <color rgb="FF000000"/>
        <rFont val="Times New Roman"/>
        <family val="1"/>
      </rPr>
      <t>Removable media is protected and its use restricted according to policy</t>
    </r>
  </si>
  <si>
    <r>
      <t xml:space="preserve">PR.PT-3: </t>
    </r>
    <r>
      <rPr>
        <sz val="10"/>
        <color rgb="FF000000"/>
        <rFont val="Times New Roman"/>
        <family val="1"/>
      </rPr>
      <t>The principle of least functionality is incorporated by configuring systems to provide only essential capabilities</t>
    </r>
  </si>
  <si>
    <t>DESN</t>
  </si>
  <si>
    <r>
      <t xml:space="preserve">PR.PT-4: </t>
    </r>
    <r>
      <rPr>
        <sz val="10"/>
        <color rgb="FF000000"/>
        <rFont val="Times New Roman"/>
        <family val="1"/>
      </rPr>
      <t>Communications and control networks are protected</t>
    </r>
  </si>
  <si>
    <r>
      <t xml:space="preserve">PR.PT-5: </t>
    </r>
    <r>
      <rPr>
        <sz val="10"/>
        <color rgb="FF000000"/>
        <rFont val="Times New Roman"/>
        <family val="1"/>
      </rPr>
      <t>Mechanisms (e.g., failsafe, load balancing, hot swap) are implemented to achieve resilience requirements in normal and adverse situations</t>
    </r>
  </si>
  <si>
    <t>DETECT (DE)</t>
  </si>
  <si>
    <r>
      <t xml:space="preserve">Anomalies and Events (DE.AE): </t>
    </r>
    <r>
      <rPr>
        <sz val="10"/>
        <color theme="1"/>
        <rFont val="Times New Roman"/>
        <family val="1"/>
      </rPr>
      <t>Anomalous activity is detected and the potential impact of events is understood.</t>
    </r>
  </si>
  <si>
    <r>
      <t xml:space="preserve">DE.AE-1: </t>
    </r>
    <r>
      <rPr>
        <sz val="10"/>
        <color rgb="FF000000"/>
        <rFont val="Times New Roman"/>
        <family val="1"/>
      </rPr>
      <t>A baseline of network operations and expected data flows for users and systems is established and managed</t>
    </r>
  </si>
  <si>
    <r>
      <t xml:space="preserve">DE.AE-2: </t>
    </r>
    <r>
      <rPr>
        <sz val="10"/>
        <color rgb="FF000000"/>
        <rFont val="Times New Roman"/>
        <family val="1"/>
      </rPr>
      <t>Detected events are analyzed to understand attack targets and methods</t>
    </r>
  </si>
  <si>
    <r>
      <t xml:space="preserve">DE.AE-3: </t>
    </r>
    <r>
      <rPr>
        <sz val="10"/>
        <color rgb="FF000000"/>
        <rFont val="Times New Roman"/>
        <family val="1"/>
      </rPr>
      <t>Event data are collected and correlated from multiple sources and sensors</t>
    </r>
  </si>
  <si>
    <r>
      <t xml:space="preserve">DE.AE-4: </t>
    </r>
    <r>
      <rPr>
        <sz val="10"/>
        <color rgb="FF000000"/>
        <rFont val="Times New Roman"/>
        <family val="1"/>
      </rPr>
      <t>Impact of events is determined</t>
    </r>
  </si>
  <si>
    <r>
      <t xml:space="preserve">DE.AE-5: </t>
    </r>
    <r>
      <rPr>
        <sz val="10"/>
        <color rgb="FF000000"/>
        <rFont val="Times New Roman"/>
        <family val="1"/>
      </rPr>
      <t>Incident alert thresholds are established</t>
    </r>
  </si>
  <si>
    <r>
      <t xml:space="preserve">Security Continuous Monitoring (DE.CM): </t>
    </r>
    <r>
      <rPr>
        <sz val="10"/>
        <color theme="1"/>
        <rFont val="Times New Roman"/>
        <family val="1"/>
      </rPr>
      <t>The information system and assets are monitored to identify cybersecurity events and verify the effectiveness of protective measures.</t>
    </r>
  </si>
  <si>
    <r>
      <t xml:space="preserve">DE.CM-1: </t>
    </r>
    <r>
      <rPr>
        <sz val="10"/>
        <color rgb="FF000000"/>
        <rFont val="Times New Roman"/>
        <family val="1"/>
      </rPr>
      <t>The network is</t>
    </r>
    <r>
      <rPr>
        <b/>
        <sz val="10"/>
        <color rgb="FF000000"/>
        <rFont val="Times New Roman"/>
        <family val="1"/>
      </rPr>
      <t xml:space="preserve"> </t>
    </r>
    <r>
      <rPr>
        <sz val="10"/>
        <color rgb="FF000000"/>
        <rFont val="Times New Roman"/>
        <family val="1"/>
      </rPr>
      <t>monitored to detect potential cybersecurity events</t>
    </r>
  </si>
  <si>
    <r>
      <t xml:space="preserve">DE.CM-2: </t>
    </r>
    <r>
      <rPr>
        <sz val="10"/>
        <color rgb="FF000000"/>
        <rFont val="Times New Roman"/>
        <family val="1"/>
      </rPr>
      <t>The physical environment is monitored to detect potential cybersecurity events</t>
    </r>
  </si>
  <si>
    <r>
      <t xml:space="preserve">DE.CM-3: </t>
    </r>
    <r>
      <rPr>
        <sz val="10"/>
        <color rgb="FF000000"/>
        <rFont val="Times New Roman"/>
        <family val="1"/>
      </rPr>
      <t>Personnel activity is monitored to detect potential cybersecurity events</t>
    </r>
  </si>
  <si>
    <r>
      <t xml:space="preserve">DE.CM-4: </t>
    </r>
    <r>
      <rPr>
        <sz val="10"/>
        <color rgb="FF000000"/>
        <rFont val="Times New Roman"/>
        <family val="1"/>
      </rPr>
      <t>Malicious code is detected</t>
    </r>
  </si>
  <si>
    <r>
      <t xml:space="preserve">DE.CM-5: </t>
    </r>
    <r>
      <rPr>
        <sz val="10"/>
        <color rgb="FF000000"/>
        <rFont val="Times New Roman"/>
        <family val="1"/>
      </rPr>
      <t>Unauthorized mobile code is detected</t>
    </r>
  </si>
  <si>
    <r>
      <t xml:space="preserve">DE.CM-6: </t>
    </r>
    <r>
      <rPr>
        <sz val="10"/>
        <color rgb="FF000000"/>
        <rFont val="Times New Roman"/>
        <family val="1"/>
      </rPr>
      <t>External service provider activity is monitored to detect potential cybersecurity events</t>
    </r>
  </si>
  <si>
    <r>
      <t xml:space="preserve">DE.CM-7: </t>
    </r>
    <r>
      <rPr>
        <sz val="10"/>
        <color rgb="FF000000"/>
        <rFont val="Times New Roman"/>
        <family val="1"/>
      </rPr>
      <t>Monitoring for unauthorized personnel, connections, devices, and software is performed</t>
    </r>
  </si>
  <si>
    <r>
      <t xml:space="preserve">DE.CM-8: </t>
    </r>
    <r>
      <rPr>
        <sz val="10"/>
        <color rgb="FF000000"/>
        <rFont val="Times New Roman"/>
        <family val="1"/>
      </rPr>
      <t>Vulnerability scans are performed</t>
    </r>
  </si>
  <si>
    <r>
      <t>Detection Processes (DE.DP):</t>
    </r>
    <r>
      <rPr>
        <sz val="10"/>
        <color theme="1"/>
        <rFont val="Times New Roman"/>
        <family val="1"/>
      </rPr>
      <t xml:space="preserve"> Detection processes and procedures are maintained and tested to ensure awareness of anomalous events.</t>
    </r>
  </si>
  <si>
    <r>
      <t xml:space="preserve">DE.DP-1: </t>
    </r>
    <r>
      <rPr>
        <sz val="10"/>
        <color rgb="FF000000"/>
        <rFont val="Times New Roman"/>
        <family val="1"/>
      </rPr>
      <t>Roles and responsibilities for detection are well defined to ensure accountability</t>
    </r>
  </si>
  <si>
    <r>
      <t xml:space="preserve">DE.DP-2: </t>
    </r>
    <r>
      <rPr>
        <sz val="10"/>
        <color rgb="FF000000"/>
        <rFont val="Times New Roman"/>
        <family val="1"/>
      </rPr>
      <t>Detection activities comply with all applicable requirements</t>
    </r>
  </si>
  <si>
    <r>
      <t xml:space="preserve">DE.DP-3: </t>
    </r>
    <r>
      <rPr>
        <sz val="10"/>
        <color rgb="FF000000"/>
        <rFont val="Times New Roman"/>
        <family val="1"/>
      </rPr>
      <t>Detection processes are tested</t>
    </r>
  </si>
  <si>
    <r>
      <t xml:space="preserve">DE.DP-4: </t>
    </r>
    <r>
      <rPr>
        <sz val="10"/>
        <color rgb="FF000000"/>
        <rFont val="Times New Roman"/>
        <family val="1"/>
      </rPr>
      <t>Event detection information is communicated</t>
    </r>
  </si>
  <si>
    <r>
      <t xml:space="preserve">DE.DP-5: </t>
    </r>
    <r>
      <rPr>
        <sz val="10"/>
        <color rgb="FF000000"/>
        <rFont val="Times New Roman"/>
        <family val="1"/>
      </rPr>
      <t>Detection processes are continuously improved</t>
    </r>
  </si>
  <si>
    <t>RESPOND (RS)</t>
  </si>
  <si>
    <r>
      <t>Response Planning (RS.RP):</t>
    </r>
    <r>
      <rPr>
        <sz val="12"/>
        <color theme="1"/>
        <rFont val="Times New Roman"/>
        <family val="1"/>
      </rPr>
      <t xml:space="preserve"> </t>
    </r>
    <r>
      <rPr>
        <sz val="10"/>
        <color theme="1"/>
        <rFont val="Times New Roman"/>
        <family val="1"/>
      </rPr>
      <t>Response processes and procedures are executed and maintained, to ensure response to detected cybersecurity incidents.</t>
    </r>
  </si>
  <si>
    <r>
      <t xml:space="preserve">RS.RP-1: </t>
    </r>
    <r>
      <rPr>
        <sz val="10"/>
        <color theme="1"/>
        <rFont val="Times New Roman"/>
        <family val="1"/>
      </rPr>
      <t>Response plan is executed during or after an incident</t>
    </r>
  </si>
  <si>
    <r>
      <t xml:space="preserve">Communications (RS.CO): </t>
    </r>
    <r>
      <rPr>
        <sz val="10"/>
        <color theme="1"/>
        <rFont val="Times New Roman"/>
        <family val="1"/>
      </rPr>
      <t>Response activities are coordinated with internal and external stakeholders (e.g. external support from law enforcement agencies).</t>
    </r>
  </si>
  <si>
    <r>
      <t xml:space="preserve">RS.CO-1: </t>
    </r>
    <r>
      <rPr>
        <sz val="10"/>
        <color rgb="FF000000"/>
        <rFont val="Times New Roman"/>
        <family val="1"/>
      </rPr>
      <t>Personnel know their roles and order of operations when a response is needed</t>
    </r>
  </si>
  <si>
    <r>
      <t xml:space="preserve">RS.CO-2: </t>
    </r>
    <r>
      <rPr>
        <sz val="10"/>
        <color rgb="FF000000"/>
        <rFont val="Times New Roman"/>
        <family val="1"/>
      </rPr>
      <t>Incidents are reported consistent with established criteria</t>
    </r>
  </si>
  <si>
    <r>
      <t xml:space="preserve">RS.CO-3: </t>
    </r>
    <r>
      <rPr>
        <sz val="10"/>
        <color theme="1"/>
        <rFont val="Times New Roman"/>
        <family val="1"/>
      </rPr>
      <t>Information is shared consistent with response plans</t>
    </r>
  </si>
  <si>
    <r>
      <t xml:space="preserve">RS.CO-4: </t>
    </r>
    <r>
      <rPr>
        <sz val="10"/>
        <color theme="1"/>
        <rFont val="Times New Roman"/>
        <family val="1"/>
      </rPr>
      <t>Coordination with stakeholders occurs consistent with response plans</t>
    </r>
  </si>
  <si>
    <t>RLMT</t>
  </si>
  <si>
    <r>
      <t xml:space="preserve">RS.CO-5: </t>
    </r>
    <r>
      <rPr>
        <sz val="10"/>
        <color theme="1"/>
        <rFont val="Times New Roman"/>
        <family val="1"/>
      </rPr>
      <t>Voluntary information sharing occurs with external stakeholders to achieve broader cybersecurity situational awareness</t>
    </r>
    <r>
      <rPr>
        <sz val="10"/>
        <color rgb="FF000000"/>
        <rFont val="Times New Roman"/>
        <family val="1"/>
      </rPr>
      <t xml:space="preserve"> </t>
    </r>
  </si>
  <si>
    <r>
      <t xml:space="preserve">Analysis (RS.AN): </t>
    </r>
    <r>
      <rPr>
        <sz val="10"/>
        <color theme="1"/>
        <rFont val="Times New Roman"/>
        <family val="1"/>
      </rPr>
      <t>Analysis is conducted to ensure effective response and support recovery activities.</t>
    </r>
  </si>
  <si>
    <r>
      <t xml:space="preserve">RS.AN-1: </t>
    </r>
    <r>
      <rPr>
        <sz val="10"/>
        <color rgb="FF000000"/>
        <rFont val="Times New Roman"/>
        <family val="1"/>
      </rPr>
      <t>Notifications from detection systems are investigated </t>
    </r>
  </si>
  <si>
    <t>PBMG</t>
  </si>
  <si>
    <t>DGFS</t>
  </si>
  <si>
    <r>
      <t xml:space="preserve">RS.AN-2: </t>
    </r>
    <r>
      <rPr>
        <sz val="10"/>
        <color rgb="FF000000"/>
        <rFont val="Times New Roman"/>
        <family val="1"/>
      </rPr>
      <t>The impact of the incident is understood</t>
    </r>
  </si>
  <si>
    <r>
      <t xml:space="preserve">RS.AN-3: </t>
    </r>
    <r>
      <rPr>
        <sz val="10"/>
        <color rgb="FF000000"/>
        <rFont val="Times New Roman"/>
        <family val="1"/>
      </rPr>
      <t>Forensics are performed</t>
    </r>
  </si>
  <si>
    <r>
      <t xml:space="preserve">RS.AN-4: </t>
    </r>
    <r>
      <rPr>
        <sz val="10"/>
        <color rgb="FF000000"/>
        <rFont val="Times New Roman"/>
        <family val="1"/>
      </rPr>
      <t>Incidents are categorized consistent with response plans</t>
    </r>
  </si>
  <si>
    <r>
      <t>RS.AN-5:</t>
    </r>
    <r>
      <rPr>
        <sz val="10"/>
        <color rgb="FF000000"/>
        <rFont val="Times New Roman"/>
        <family val="1"/>
      </rPr>
      <t xml:space="preserve"> Processes are established to receive, analyze and respond to vulnerabilities disclosed to the organization from internal and external sources (e.g. internal testing, security bulletins, or security researchers)</t>
    </r>
  </si>
  <si>
    <r>
      <t xml:space="preserve">Mitigation (RS.MI): </t>
    </r>
    <r>
      <rPr>
        <sz val="10"/>
        <color theme="1"/>
        <rFont val="Times New Roman"/>
        <family val="1"/>
      </rPr>
      <t>Activities are performed to prevent expansion of an event, mitigate its effects, and resolve the incident.</t>
    </r>
  </si>
  <si>
    <r>
      <t xml:space="preserve">RS.MI-1: </t>
    </r>
    <r>
      <rPr>
        <sz val="10"/>
        <color rgb="FF000000"/>
        <rFont val="Times New Roman"/>
        <family val="1"/>
      </rPr>
      <t>Incidents are contained</t>
    </r>
  </si>
  <si>
    <r>
      <t xml:space="preserve">RS.MI-2: </t>
    </r>
    <r>
      <rPr>
        <sz val="10"/>
        <color rgb="FF000000"/>
        <rFont val="Times New Roman"/>
        <family val="1"/>
      </rPr>
      <t>Incidents are mitigated</t>
    </r>
  </si>
  <si>
    <r>
      <t xml:space="preserve">RS.MI-3: </t>
    </r>
    <r>
      <rPr>
        <sz val="10"/>
        <color rgb="FF000000"/>
        <rFont val="Times New Roman"/>
        <family val="1"/>
      </rPr>
      <t>Newly identified vulnerabilities are mitigated or documented as accepted risks</t>
    </r>
  </si>
  <si>
    <r>
      <t xml:space="preserve">Improvements (RS.IM): </t>
    </r>
    <r>
      <rPr>
        <sz val="10"/>
        <color theme="1"/>
        <rFont val="Times New Roman"/>
        <family val="1"/>
      </rPr>
      <t>Organizational response activities are improved by incorporating lessons learned from current and previous detection/response activities.</t>
    </r>
  </si>
  <si>
    <r>
      <t xml:space="preserve">RS.IM-1: </t>
    </r>
    <r>
      <rPr>
        <sz val="10"/>
        <color rgb="FF000000"/>
        <rFont val="Times New Roman"/>
        <family val="1"/>
      </rPr>
      <t>Response</t>
    </r>
    <r>
      <rPr>
        <b/>
        <sz val="10"/>
        <color rgb="FF000000"/>
        <rFont val="Times New Roman"/>
        <family val="1"/>
      </rPr>
      <t xml:space="preserve"> </t>
    </r>
    <r>
      <rPr>
        <sz val="10"/>
        <color rgb="FF000000"/>
        <rFont val="Times New Roman"/>
        <family val="1"/>
      </rPr>
      <t>plans incorporate lessons learned</t>
    </r>
  </si>
  <si>
    <r>
      <t xml:space="preserve">RS.IM-2: </t>
    </r>
    <r>
      <rPr>
        <sz val="10"/>
        <color rgb="FF000000"/>
        <rFont val="Times New Roman"/>
        <family val="1"/>
      </rPr>
      <t>Response strategies are updated</t>
    </r>
  </si>
  <si>
    <t>RECOVER (RC)</t>
  </si>
  <si>
    <r>
      <t xml:space="preserve">Recovery Planning (RC.RP): </t>
    </r>
    <r>
      <rPr>
        <sz val="10"/>
        <color theme="1"/>
        <rFont val="Times New Roman"/>
        <family val="1"/>
      </rPr>
      <t>Recovery processes and procedures are executed and maintained to ensure restoration of systems or assets affected by cybersecurity incidents.</t>
    </r>
  </si>
  <si>
    <r>
      <t xml:space="preserve">RC.RP-1: </t>
    </r>
    <r>
      <rPr>
        <sz val="10"/>
        <color theme="1"/>
        <rFont val="Times New Roman"/>
        <family val="1"/>
      </rPr>
      <t xml:space="preserve">Recovery plan is executed during or after a cybersecurity incident </t>
    </r>
  </si>
  <si>
    <r>
      <t xml:space="preserve">Improvements (RC.IM): </t>
    </r>
    <r>
      <rPr>
        <sz val="10"/>
        <color theme="1"/>
        <rFont val="Times New Roman"/>
        <family val="1"/>
      </rPr>
      <t>Recovery planning and processes are improved by incorporating lessons learned into future activities.</t>
    </r>
  </si>
  <si>
    <r>
      <t xml:space="preserve">RC.IM-1: </t>
    </r>
    <r>
      <rPr>
        <sz val="10"/>
        <color rgb="FF000000"/>
        <rFont val="Times New Roman"/>
        <family val="1"/>
      </rPr>
      <t>Recovery plans incorporate lessons learned</t>
    </r>
  </si>
  <si>
    <r>
      <t xml:space="preserve">RC.IM-2: </t>
    </r>
    <r>
      <rPr>
        <sz val="10"/>
        <color rgb="FF000000"/>
        <rFont val="Times New Roman"/>
        <family val="1"/>
      </rPr>
      <t>Recovery strategies are updated</t>
    </r>
  </si>
  <si>
    <r>
      <t xml:space="preserve">Communications (RC.CO): </t>
    </r>
    <r>
      <rPr>
        <sz val="10"/>
        <color theme="1"/>
        <rFont val="Times New Roman"/>
        <family val="1"/>
      </rPr>
      <t>Restoration activities are coordinated with internal and external parties (e.g.  coordinating centers, Internet Service Providers, owners of attacking systems, victims, other CSIRTs, and vendors).</t>
    </r>
  </si>
  <si>
    <r>
      <t xml:space="preserve">RC.CO-1: </t>
    </r>
    <r>
      <rPr>
        <sz val="10"/>
        <color rgb="FF000000"/>
        <rFont val="Times New Roman"/>
        <family val="1"/>
      </rPr>
      <t>Public relations are managed</t>
    </r>
  </si>
  <si>
    <r>
      <t xml:space="preserve">RC.CO-2: </t>
    </r>
    <r>
      <rPr>
        <sz val="10"/>
        <color rgb="FF000000"/>
        <rFont val="Times New Roman"/>
        <family val="1"/>
      </rPr>
      <t xml:space="preserve">Reputation is repaired after an incident </t>
    </r>
  </si>
  <si>
    <r>
      <t xml:space="preserve">RC.CO-3: </t>
    </r>
    <r>
      <rPr>
        <sz val="10"/>
        <color rgb="FF000000"/>
        <rFont val="Times New Roman"/>
        <family val="1"/>
      </rPr>
      <t>Recovery activities are communicated to internal and external stakeholders as well as executive and management teams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</si>
</sst>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rgb="FFFFFFFF"/>
      <name val="Times New Roman"/>
      <family val="1"/>
    </font>
    <font>
      <b/>
      <sz val="10"/>
      <color theme="1"/>
      <name val="Times New Roman"/>
      <family val="1"/>
    </font>
    <font>
      <sz val="10"/>
      <color theme="1"/>
      <name val="Times New Roman"/>
      <family val="1"/>
    </font>
    <font>
      <b/>
      <sz val="10"/>
      <color rgb="FF000000"/>
      <name val="Times New Roman"/>
      <family val="1"/>
    </font>
    <font>
      <sz val="10"/>
      <color rgb="FF000000"/>
      <name val="Times New Roman"/>
      <family val="1"/>
    </font>
    <font>
      <b/>
      <sz val="11"/>
      <color theme="0"/>
      <name val="Calibri"/>
      <family val="2"/>
    </font>
    <font>
      <sz val="11"/>
      <color theme="1"/>
      <name val="Calibri"/>
      <family val="2"/>
    </font>
    <font>
      <sz val="10"/>
      <color rgb="FF212121"/>
      <name val="Times New Roman"/>
      <family val="1"/>
    </font>
    <font>
      <b/>
      <sz val="11"/>
      <color theme="1"/>
      <name val="Calibri"/>
      <family val="2"/>
    </font>
    <font>
      <sz val="12"/>
      <color theme="1"/>
      <name val="Times New Roman"/>
      <family val="1"/>
    </font>
    <font>
      <b/>
      <sz val="11"/>
      <color rgb="FFFFFFFF"/>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rgb="FFBF9000"/>
        <bgColor rgb="FFBF9000"/>
      </patternFill>
    </fill>
    <fill>
      <patternFill patternType="solid">
        <fgColor rgb="FFFF0000"/>
        <bgColor rgb="FFFF0000"/>
      </patternFill>
    </fill>
    <fill>
      <patternFill patternType="solid">
        <fgColor rgb="FFFF66FF"/>
        <bgColor rgb="FFFF66FF"/>
      </patternFill>
    </fill>
    <fill>
      <patternFill patternType="solid">
        <fgColor rgb="FF00B0F0"/>
        <bgColor rgb="FF00B0F0"/>
      </patternFill>
    </fill>
    <fill>
      <patternFill patternType="solid">
        <fgColor rgb="FF548135"/>
        <bgColor rgb="FF548135"/>
      </patternFill>
    </fill>
    <fill>
      <patternFill patternType="solid">
        <fgColor theme="4" tint="0.79998168889431442"/>
        <bgColor indexed="64"/>
      </patternFill>
    </fill>
    <fill>
      <patternFill patternType="solid">
        <fgColor rgb="FF7030A0"/>
        <bgColor indexed="64"/>
      </patternFill>
    </fill>
    <fill>
      <patternFill patternType="solid">
        <fgColor rgb="FFFFFF00"/>
        <bgColor rgb="FFFFFF00"/>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s>
  <cellStyleXfs count="1">
    <xf numFmtId="0" fontId="0" fillId="0" borderId="0"/>
  </cellStyleXfs>
  <cellXfs count="29">
    <xf numFmtId="0" fontId="0" fillId="0" borderId="0" xfId="0"/>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6" fillId="4" borderId="0" xfId="0" applyFont="1" applyFill="1" applyAlignment="1">
      <alignment horizontal="center" vertical="center"/>
    </xf>
    <xf numFmtId="0" fontId="7" fillId="0" borderId="0" xfId="0" applyFont="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7" borderId="0" xfId="0" applyFont="1" applyFill="1" applyAlignment="1">
      <alignment horizontal="center" vertical="center"/>
    </xf>
    <xf numFmtId="0" fontId="6" fillId="8" borderId="0" xfId="0" applyFont="1" applyFill="1" applyAlignment="1">
      <alignment horizontal="center" vertical="center"/>
    </xf>
    <xf numFmtId="0" fontId="2" fillId="9" borderId="1"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9" fillId="11" borderId="0" xfId="0" applyFont="1" applyFill="1" applyAlignment="1">
      <alignment horizontal="center" vertical="center"/>
    </xf>
    <xf numFmtId="0" fontId="1" fillId="10" borderId="1" xfId="0" applyFont="1" applyFill="1" applyBorder="1" applyAlignment="1" applyProtection="1">
      <alignment horizontal="center" vertical="center" wrapText="1"/>
      <protection locked="0"/>
    </xf>
    <xf numFmtId="0" fontId="2" fillId="12" borderId="1" xfId="0" applyFont="1" applyFill="1" applyBorder="1" applyAlignment="1" applyProtection="1">
      <alignment horizontal="center" vertical="center" wrapText="1"/>
      <protection locked="0"/>
    </xf>
    <xf numFmtId="0" fontId="2" fillId="12" borderId="1" xfId="0" applyFont="1" applyFill="1" applyBorder="1" applyAlignment="1" applyProtection="1">
      <alignment horizontal="center" vertical="center" wrapText="1"/>
      <protection locked="0"/>
    </xf>
    <xf numFmtId="0" fontId="1" fillId="13"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11" fillId="7" borderId="0" xfId="0" applyFont="1" applyFill="1" applyAlignment="1">
      <alignment horizontal="center" vertical="center"/>
    </xf>
    <xf numFmtId="0" fontId="1" fillId="13"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14"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10" fillId="0" borderId="0" xfId="0" applyFont="1" applyAlignment="1" applyProtection="1">
      <alignment vertical="center"/>
      <protection locked="0"/>
    </xf>
    <xf numFmtId="0" fontId="0" fillId="0" borderId="0" xfId="0" applyProtection="1">
      <protection locked="0"/>
    </xf>
    <xf numFmtId="0" fontId="10" fillId="0" borderId="0" xfId="0" applyFont="1" applyAlignment="1" applyProtection="1">
      <alignment horizontal="righ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T%20Security%20SFIA%20skills%20based%20on%20NIST%20CS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 val="Sheet3"/>
      <sheetName val="Sheet2"/>
      <sheetName val="Sheet4"/>
      <sheetName val="Sheet4 (2)"/>
      <sheetName val="Sheet5"/>
    </sheetNames>
    <sheetDataSet>
      <sheetData sheetId="0"/>
      <sheetData sheetId="1"/>
      <sheetData sheetId="2"/>
      <sheetData sheetId="3"/>
      <sheetData sheetId="4"/>
      <sheetData sheetId="5"/>
      <sheetData sheetId="6">
        <row r="1">
          <cell r="A1" t="str">
            <v>Code</v>
          </cell>
          <cell r="B1" t="str">
            <v>Skill</v>
          </cell>
          <cell r="C1" t="str">
            <v>Column1</v>
          </cell>
        </row>
        <row r="2">
          <cell r="A2" t="str">
            <v>GOVN</v>
          </cell>
          <cell r="B2" t="str">
            <v>Enterprise IT governance</v>
          </cell>
          <cell r="C2" t="str">
            <v>Enterprise IT governance GOVN</v>
          </cell>
        </row>
        <row r="3">
          <cell r="A3" t="str">
            <v>ITSP</v>
          </cell>
          <cell r="B3" t="str">
            <v>Strategic planning</v>
          </cell>
          <cell r="C3" t="str">
            <v>Strategic planning ITSP</v>
          </cell>
        </row>
        <row r="4">
          <cell r="A4" t="str">
            <v>IRMG</v>
          </cell>
          <cell r="B4" t="str">
            <v>Information governance</v>
          </cell>
          <cell r="C4" t="str">
            <v>Information governance IRMG</v>
          </cell>
        </row>
        <row r="5">
          <cell r="A5" t="str">
            <v>ISCO</v>
          </cell>
          <cell r="B5" t="str">
            <v>Information systems coordination</v>
          </cell>
          <cell r="C5" t="str">
            <v>Information systems coordination ISCO</v>
          </cell>
        </row>
        <row r="6">
          <cell r="A6" t="str">
            <v>SCTY</v>
          </cell>
          <cell r="B6" t="str">
            <v>Information security</v>
          </cell>
          <cell r="C6" t="str">
            <v>Information security SCTY</v>
          </cell>
        </row>
        <row r="7">
          <cell r="A7" t="str">
            <v>INAS</v>
          </cell>
          <cell r="B7" t="str">
            <v>Information assurance</v>
          </cell>
          <cell r="C7" t="str">
            <v>Information assurance INAS</v>
          </cell>
        </row>
        <row r="8">
          <cell r="A8" t="str">
            <v>INAN</v>
          </cell>
          <cell r="B8" t="str">
            <v>Analytics</v>
          </cell>
          <cell r="C8" t="str">
            <v>Analytics INAN</v>
          </cell>
        </row>
        <row r="9">
          <cell r="A9" t="str">
            <v>VISL</v>
          </cell>
          <cell r="B9" t="str">
            <v>Data visualisation</v>
          </cell>
          <cell r="C9" t="str">
            <v>Data visualisation VISL</v>
          </cell>
        </row>
        <row r="10">
          <cell r="A10" t="str">
            <v>ICPM</v>
          </cell>
          <cell r="B10" t="str">
            <v>Information content publishing</v>
          </cell>
          <cell r="C10" t="str">
            <v>Information content publishing ICPM</v>
          </cell>
        </row>
        <row r="11">
          <cell r="A11" t="str">
            <v>CNSL</v>
          </cell>
          <cell r="B11" t="str">
            <v>Consultancy</v>
          </cell>
          <cell r="C11" t="str">
            <v>Consultancy CNSL</v>
          </cell>
        </row>
        <row r="12">
          <cell r="A12" t="str">
            <v>TECH</v>
          </cell>
          <cell r="B12" t="str">
            <v>Specialist advice</v>
          </cell>
          <cell r="C12" t="str">
            <v>Specialist advice TECH</v>
          </cell>
        </row>
        <row r="13">
          <cell r="A13" t="str">
            <v>DEMM</v>
          </cell>
          <cell r="B13" t="str">
            <v>Demand management</v>
          </cell>
          <cell r="C13" t="str">
            <v>Demand management DEMM</v>
          </cell>
        </row>
        <row r="14">
          <cell r="A14" t="str">
            <v>ITMG</v>
          </cell>
          <cell r="B14" t="str">
            <v>IT management</v>
          </cell>
          <cell r="C14" t="str">
            <v>IT management ITMG</v>
          </cell>
        </row>
        <row r="15">
          <cell r="A15" t="str">
            <v>FMIT</v>
          </cell>
          <cell r="B15" t="str">
            <v>Financial management</v>
          </cell>
          <cell r="C15" t="str">
            <v>Financial management FMIT</v>
          </cell>
        </row>
        <row r="16">
          <cell r="A16" t="str">
            <v>INOV</v>
          </cell>
          <cell r="B16" t="str">
            <v>Innovation</v>
          </cell>
          <cell r="C16" t="str">
            <v>Innovation INOV</v>
          </cell>
        </row>
        <row r="17">
          <cell r="A17" t="str">
            <v>RSCH</v>
          </cell>
          <cell r="B17" t="str">
            <v>Research</v>
          </cell>
          <cell r="C17" t="str">
            <v>Research RSCH</v>
          </cell>
        </row>
        <row r="18">
          <cell r="A18" t="str">
            <v>BPRE</v>
          </cell>
          <cell r="B18" t="str">
            <v>Business process improvement</v>
          </cell>
          <cell r="C18" t="str">
            <v>Business process improvement BPRE</v>
          </cell>
        </row>
        <row r="19">
          <cell r="A19" t="str">
            <v>KNOW</v>
          </cell>
          <cell r="B19" t="str">
            <v>Knowledge management</v>
          </cell>
          <cell r="C19" t="str">
            <v>Knowledge management KNOW</v>
          </cell>
        </row>
        <row r="20">
          <cell r="A20" t="str">
            <v>STPL</v>
          </cell>
          <cell r="B20" t="str">
            <v>Enterprise and business architecture</v>
          </cell>
          <cell r="C20" t="str">
            <v>Enterprise and business architecture STPL</v>
          </cell>
        </row>
        <row r="21">
          <cell r="A21" t="str">
            <v>BURM</v>
          </cell>
          <cell r="B21" t="str">
            <v>Business risk management</v>
          </cell>
          <cell r="C21" t="str">
            <v>Business risk management BURM</v>
          </cell>
        </row>
        <row r="22">
          <cell r="A22" t="str">
            <v>SUST</v>
          </cell>
          <cell r="B22" t="str">
            <v>Sustainability</v>
          </cell>
          <cell r="C22" t="str">
            <v>Sustainability SUST</v>
          </cell>
        </row>
        <row r="23">
          <cell r="A23" t="str">
            <v>EMRG</v>
          </cell>
          <cell r="B23" t="str">
            <v>Emerging technology monitoring</v>
          </cell>
          <cell r="C23" t="str">
            <v>Emerging technology monitoring EMRG</v>
          </cell>
        </row>
        <row r="24">
          <cell r="A24" t="str">
            <v>COPL</v>
          </cell>
          <cell r="B24" t="str">
            <v>Continuity management</v>
          </cell>
          <cell r="C24" t="str">
            <v>Continuity management COPL</v>
          </cell>
        </row>
        <row r="25">
          <cell r="A25" t="str">
            <v>NTPL</v>
          </cell>
          <cell r="B25" t="str">
            <v>Network planning</v>
          </cell>
          <cell r="C25" t="str">
            <v>Network planning NTPL</v>
          </cell>
        </row>
        <row r="26">
          <cell r="A26" t="str">
            <v>ARCH</v>
          </cell>
          <cell r="B26" t="str">
            <v>Solution architecture</v>
          </cell>
          <cell r="C26" t="str">
            <v>Solution architecture ARCH</v>
          </cell>
        </row>
        <row r="27">
          <cell r="A27" t="str">
            <v>DATM</v>
          </cell>
          <cell r="B27" t="str">
            <v>Data management</v>
          </cell>
          <cell r="C27" t="str">
            <v>Data management DATM</v>
          </cell>
        </row>
        <row r="28">
          <cell r="A28" t="str">
            <v>METL</v>
          </cell>
          <cell r="B28" t="str">
            <v>Methods and tools</v>
          </cell>
          <cell r="C28" t="str">
            <v>Methods and tools METL</v>
          </cell>
        </row>
        <row r="29">
          <cell r="A29" t="str">
            <v>POMG</v>
          </cell>
          <cell r="B29" t="str">
            <v>Portfolio management</v>
          </cell>
          <cell r="C29" t="str">
            <v>Portfolio management POMG</v>
          </cell>
        </row>
        <row r="30">
          <cell r="A30" t="str">
            <v>PGMG</v>
          </cell>
          <cell r="B30" t="str">
            <v>Programme management</v>
          </cell>
          <cell r="C30" t="str">
            <v>Programme management PGMG</v>
          </cell>
        </row>
        <row r="31">
          <cell r="A31" t="str">
            <v>PRMG</v>
          </cell>
          <cell r="B31" t="str">
            <v>Project management</v>
          </cell>
          <cell r="C31" t="str">
            <v>Project management PRMG</v>
          </cell>
        </row>
        <row r="32">
          <cell r="A32" t="str">
            <v>PROF</v>
          </cell>
          <cell r="B32" t="str">
            <v>Portfolio, programme and project support</v>
          </cell>
          <cell r="C32" t="str">
            <v>Portfolio, programme and project support PROF</v>
          </cell>
        </row>
        <row r="33">
          <cell r="A33" t="str">
            <v>BUAN</v>
          </cell>
          <cell r="B33" t="str">
            <v>Business analysis</v>
          </cell>
          <cell r="C33" t="str">
            <v>Business analysis BUAN</v>
          </cell>
        </row>
        <row r="34">
          <cell r="A34" t="str">
            <v>BSMO</v>
          </cell>
          <cell r="B34" t="str">
            <v>Business modelling</v>
          </cell>
          <cell r="C34" t="str">
            <v>Business modelling BSMO</v>
          </cell>
        </row>
        <row r="35">
          <cell r="A35" t="str">
            <v>REQM</v>
          </cell>
          <cell r="B35" t="str">
            <v>Requirements definition and management</v>
          </cell>
          <cell r="C35" t="str">
            <v>Requirements definition and management REQM</v>
          </cell>
        </row>
        <row r="36">
          <cell r="A36" t="str">
            <v>OCDV</v>
          </cell>
          <cell r="B36" t="str">
            <v>Organisational capability development</v>
          </cell>
          <cell r="C36" t="str">
            <v>Organisational capability development OCDV</v>
          </cell>
        </row>
        <row r="37">
          <cell r="A37" t="str">
            <v>ORDI</v>
          </cell>
          <cell r="B37" t="str">
            <v>Organisation design and implementation</v>
          </cell>
          <cell r="C37" t="str">
            <v>Organisation design and implementation ORDI</v>
          </cell>
        </row>
        <row r="38">
          <cell r="A38" t="str">
            <v>CIPM</v>
          </cell>
          <cell r="B38" t="str">
            <v>Change implementation planning and management</v>
          </cell>
          <cell r="C38" t="str">
            <v>Change implementation planning and management CIPM</v>
          </cell>
        </row>
        <row r="39">
          <cell r="A39" t="str">
            <v>BPTS</v>
          </cell>
          <cell r="B39" t="str">
            <v>Business process testing</v>
          </cell>
          <cell r="C39" t="str">
            <v>Business process testing BPTS</v>
          </cell>
        </row>
        <row r="40">
          <cell r="A40" t="str">
            <v>BENM</v>
          </cell>
          <cell r="B40" t="str">
            <v>Benefits management</v>
          </cell>
          <cell r="C40" t="str">
            <v>Benefits management BENM</v>
          </cell>
        </row>
        <row r="41">
          <cell r="A41" t="str">
            <v>DLMG</v>
          </cell>
          <cell r="B41" t="str">
            <v>Systems development management</v>
          </cell>
          <cell r="C41" t="str">
            <v>Systems development management DLMG</v>
          </cell>
        </row>
        <row r="42">
          <cell r="A42" t="str">
            <v>DESN</v>
          </cell>
          <cell r="B42" t="str">
            <v>Systems design</v>
          </cell>
          <cell r="C42" t="str">
            <v>Systems design DESN</v>
          </cell>
        </row>
        <row r="43">
          <cell r="A43" t="str">
            <v>SWDN</v>
          </cell>
          <cell r="B43" t="str">
            <v>Software design</v>
          </cell>
          <cell r="C43" t="str">
            <v>Software design SWDN</v>
          </cell>
        </row>
        <row r="44">
          <cell r="A44" t="str">
            <v>PROG</v>
          </cell>
          <cell r="B44" t="str">
            <v>Programming/software development</v>
          </cell>
          <cell r="C44" t="str">
            <v>Programming/software development PROG</v>
          </cell>
        </row>
        <row r="45">
          <cell r="A45" t="str">
            <v>RESD</v>
          </cell>
          <cell r="B45" t="str">
            <v>Real-time/embedded systems development</v>
          </cell>
          <cell r="C45" t="str">
            <v>Real-time/embedded systems development RESD</v>
          </cell>
        </row>
        <row r="46">
          <cell r="A46" t="str">
            <v>ADEV</v>
          </cell>
          <cell r="B46" t="str">
            <v>Animation development</v>
          </cell>
          <cell r="C46" t="str">
            <v>Animation development ADEV</v>
          </cell>
        </row>
        <row r="47">
          <cell r="A47" t="str">
            <v>DTAN</v>
          </cell>
          <cell r="B47" t="str">
            <v>Data modelling and design</v>
          </cell>
          <cell r="C47" t="str">
            <v>Data modelling and design DTAN</v>
          </cell>
        </row>
        <row r="48">
          <cell r="A48" t="str">
            <v>DBDS</v>
          </cell>
          <cell r="B48" t="str">
            <v>Database design</v>
          </cell>
          <cell r="C48" t="str">
            <v>Database design DBDS</v>
          </cell>
        </row>
        <row r="49">
          <cell r="A49" t="str">
            <v>NTDS</v>
          </cell>
          <cell r="B49" t="str">
            <v>Network design</v>
          </cell>
          <cell r="C49" t="str">
            <v>Network design NTDS</v>
          </cell>
        </row>
        <row r="50">
          <cell r="A50" t="str">
            <v>TEST</v>
          </cell>
          <cell r="B50" t="str">
            <v>Testing</v>
          </cell>
          <cell r="C50" t="str">
            <v>Testing TEST</v>
          </cell>
        </row>
        <row r="51">
          <cell r="A51" t="str">
            <v>SFEN</v>
          </cell>
          <cell r="B51" t="str">
            <v>Safety engineering</v>
          </cell>
          <cell r="C51" t="str">
            <v>Safety engineering SFEN</v>
          </cell>
        </row>
        <row r="52">
          <cell r="A52" t="str">
            <v>INCA</v>
          </cell>
          <cell r="B52" t="str">
            <v>Information content authoring</v>
          </cell>
          <cell r="C52" t="str">
            <v>Information content authoring INCA</v>
          </cell>
        </row>
        <row r="53">
          <cell r="A53" t="str">
            <v>URCH</v>
          </cell>
          <cell r="B53" t="str">
            <v>User research</v>
          </cell>
          <cell r="C53" t="str">
            <v>User research URCH</v>
          </cell>
        </row>
        <row r="54">
          <cell r="A54" t="str">
            <v>UNAN</v>
          </cell>
          <cell r="B54" t="str">
            <v>User experience analysis</v>
          </cell>
          <cell r="C54" t="str">
            <v>User experience analysis UNAN</v>
          </cell>
        </row>
        <row r="55">
          <cell r="A55" t="str">
            <v>HCEV</v>
          </cell>
          <cell r="B55" t="str">
            <v>User experience design</v>
          </cell>
          <cell r="C55" t="str">
            <v>User experience design HCEV</v>
          </cell>
        </row>
        <row r="56">
          <cell r="A56" t="str">
            <v>USEV</v>
          </cell>
          <cell r="B56" t="str">
            <v>User experience evaluation</v>
          </cell>
          <cell r="C56" t="str">
            <v>User experience evaluation USEV</v>
          </cell>
        </row>
        <row r="57">
          <cell r="A57" t="str">
            <v>SINT</v>
          </cell>
          <cell r="B57" t="str">
            <v>Systems integration and build</v>
          </cell>
          <cell r="C57" t="str">
            <v>Systems integration and build SINT</v>
          </cell>
        </row>
        <row r="58">
          <cell r="A58" t="str">
            <v>PORT</v>
          </cell>
          <cell r="B58" t="str">
            <v>Porting/software configuration</v>
          </cell>
          <cell r="C58" t="str">
            <v>Porting/software configuration PORT</v>
          </cell>
        </row>
        <row r="59">
          <cell r="A59" t="str">
            <v>HWDE</v>
          </cell>
          <cell r="B59" t="str">
            <v>Hardware design</v>
          </cell>
          <cell r="C59" t="str">
            <v>Hardware design HWDE</v>
          </cell>
        </row>
        <row r="60">
          <cell r="A60" t="str">
            <v>HSIN</v>
          </cell>
          <cell r="B60" t="str">
            <v>Systems installation/decommissioning</v>
          </cell>
          <cell r="C60" t="str">
            <v>Systems installation/decommissioning HSIN</v>
          </cell>
        </row>
        <row r="61">
          <cell r="A61" t="str">
            <v>AVMT</v>
          </cell>
          <cell r="B61" t="str">
            <v>Availability management</v>
          </cell>
          <cell r="C61" t="str">
            <v>Availability management AVMT</v>
          </cell>
        </row>
        <row r="62">
          <cell r="A62" t="str">
            <v>SLMO</v>
          </cell>
          <cell r="B62" t="str">
            <v>Service level management</v>
          </cell>
          <cell r="C62" t="str">
            <v>Service level management SLMO</v>
          </cell>
        </row>
        <row r="63">
          <cell r="A63" t="str">
            <v>SEAC</v>
          </cell>
          <cell r="B63" t="str">
            <v>Service acceptance</v>
          </cell>
          <cell r="C63" t="str">
            <v>Service acceptance SEAC</v>
          </cell>
        </row>
        <row r="64">
          <cell r="A64" t="str">
            <v>CFMG</v>
          </cell>
          <cell r="B64" t="str">
            <v>Configuration management</v>
          </cell>
          <cell r="C64" t="str">
            <v>Configuration management CFMG</v>
          </cell>
        </row>
        <row r="65">
          <cell r="A65" t="str">
            <v>ASMG</v>
          </cell>
          <cell r="B65" t="str">
            <v>Asset management</v>
          </cell>
          <cell r="C65" t="str">
            <v>Asset management ASMG</v>
          </cell>
        </row>
        <row r="66">
          <cell r="A66" t="str">
            <v>CHMG</v>
          </cell>
          <cell r="B66" t="str">
            <v>Change management</v>
          </cell>
          <cell r="C66" t="str">
            <v>Change management CHMG</v>
          </cell>
        </row>
        <row r="67">
          <cell r="A67" t="str">
            <v>RELM</v>
          </cell>
          <cell r="B67" t="str">
            <v>Release and deployment</v>
          </cell>
          <cell r="C67" t="str">
            <v>Release and deployment RELM</v>
          </cell>
        </row>
        <row r="68">
          <cell r="A68" t="str">
            <v>SYSP</v>
          </cell>
          <cell r="B68" t="str">
            <v>System software</v>
          </cell>
          <cell r="C68" t="str">
            <v>System software SYSP</v>
          </cell>
        </row>
        <row r="69">
          <cell r="A69" t="str">
            <v>CPMG</v>
          </cell>
          <cell r="B69" t="str">
            <v>Capacity management</v>
          </cell>
          <cell r="C69" t="str">
            <v>Capacity management CPMG</v>
          </cell>
        </row>
        <row r="70">
          <cell r="A70" t="str">
            <v>SCAD</v>
          </cell>
          <cell r="B70" t="str">
            <v>Security administration</v>
          </cell>
          <cell r="C70" t="str">
            <v>Security administration SCAD</v>
          </cell>
        </row>
        <row r="71">
          <cell r="A71" t="str">
            <v>PENT</v>
          </cell>
          <cell r="B71" t="str">
            <v>Penetration testing</v>
          </cell>
          <cell r="C71" t="str">
            <v>Penetration testing PENT</v>
          </cell>
        </row>
        <row r="72">
          <cell r="A72" t="str">
            <v>RFEN</v>
          </cell>
          <cell r="B72" t="str">
            <v>Radio frequency engineering</v>
          </cell>
          <cell r="C72" t="str">
            <v>Radio frequency engineering RFEN</v>
          </cell>
        </row>
        <row r="73">
          <cell r="A73" t="str">
            <v>ASUP</v>
          </cell>
          <cell r="B73" t="str">
            <v>Application support</v>
          </cell>
          <cell r="C73" t="str">
            <v>Application support ASUP</v>
          </cell>
        </row>
        <row r="74">
          <cell r="A74" t="str">
            <v>ITOP</v>
          </cell>
          <cell r="B74" t="str">
            <v>IT infrastructure</v>
          </cell>
          <cell r="C74" t="str">
            <v>IT infrastructure ITOP</v>
          </cell>
        </row>
        <row r="75">
          <cell r="A75" t="str">
            <v>DBAD</v>
          </cell>
          <cell r="B75" t="str">
            <v>Database administration</v>
          </cell>
          <cell r="C75" t="str">
            <v>Database administration DBAD</v>
          </cell>
        </row>
        <row r="76">
          <cell r="A76" t="str">
            <v>STMG</v>
          </cell>
          <cell r="B76" t="str">
            <v>Storage management</v>
          </cell>
          <cell r="C76" t="str">
            <v>Storage management STMG</v>
          </cell>
        </row>
        <row r="77">
          <cell r="A77" t="str">
            <v>NTAS</v>
          </cell>
          <cell r="B77" t="str">
            <v>Network support</v>
          </cell>
          <cell r="C77" t="str">
            <v>Network support NTAS</v>
          </cell>
        </row>
        <row r="78">
          <cell r="A78" t="str">
            <v>PBMG</v>
          </cell>
          <cell r="B78" t="str">
            <v>Problem management</v>
          </cell>
          <cell r="C78" t="str">
            <v>Problem management PBMG</v>
          </cell>
        </row>
        <row r="79">
          <cell r="A79" t="str">
            <v>USUP</v>
          </cell>
          <cell r="B79" t="str">
            <v>Incident management</v>
          </cell>
          <cell r="C79" t="str">
            <v>Incident management USUP</v>
          </cell>
        </row>
        <row r="80">
          <cell r="A80" t="str">
            <v>DCMA</v>
          </cell>
          <cell r="B80" t="str">
            <v>Facilities management</v>
          </cell>
          <cell r="C80" t="str">
            <v>Facilities management DCMA</v>
          </cell>
        </row>
        <row r="81">
          <cell r="A81" t="str">
            <v>ETMG</v>
          </cell>
          <cell r="B81" t="str">
            <v>Learning and development management</v>
          </cell>
          <cell r="C81" t="str">
            <v>Learning and development management ETMG</v>
          </cell>
        </row>
        <row r="82">
          <cell r="A82" t="str">
            <v>LEDA</v>
          </cell>
          <cell r="B82" t="str">
            <v>Competency assessment</v>
          </cell>
          <cell r="C82" t="str">
            <v>Competency assessment LEDA</v>
          </cell>
        </row>
        <row r="83">
          <cell r="A83" t="str">
            <v>TMCR</v>
          </cell>
          <cell r="B83" t="str">
            <v>Learning design and development</v>
          </cell>
          <cell r="C83" t="str">
            <v>Learning design and development TMCR</v>
          </cell>
        </row>
        <row r="84">
          <cell r="A84" t="str">
            <v>ETDL</v>
          </cell>
          <cell r="B84" t="str">
            <v>Learning delivery</v>
          </cell>
          <cell r="C84" t="str">
            <v>Learning delivery ETDL</v>
          </cell>
        </row>
        <row r="85">
          <cell r="A85" t="str">
            <v>TEAC</v>
          </cell>
          <cell r="B85" t="str">
            <v>Teaching and subject formation</v>
          </cell>
          <cell r="C85" t="str">
            <v>Teaching and subject formation TEAC</v>
          </cell>
        </row>
        <row r="86">
          <cell r="A86" t="str">
            <v>PEMT</v>
          </cell>
          <cell r="B86" t="str">
            <v>Performance management</v>
          </cell>
          <cell r="C86" t="str">
            <v>Performance management PEMT</v>
          </cell>
        </row>
        <row r="87">
          <cell r="A87" t="str">
            <v>RESC</v>
          </cell>
          <cell r="B87" t="str">
            <v>Resourcing</v>
          </cell>
          <cell r="C87" t="str">
            <v>Resourcing RESC</v>
          </cell>
        </row>
        <row r="88">
          <cell r="A88" t="str">
            <v>PDSV</v>
          </cell>
          <cell r="B88" t="str">
            <v>Professional development</v>
          </cell>
          <cell r="C88" t="str">
            <v>Professional development PDSV</v>
          </cell>
        </row>
        <row r="89">
          <cell r="A89" t="str">
            <v>QUMG</v>
          </cell>
          <cell r="B89" t="str">
            <v>Quality management</v>
          </cell>
          <cell r="C89" t="str">
            <v>Quality management QUMG</v>
          </cell>
        </row>
        <row r="90">
          <cell r="A90" t="str">
            <v>QUAS</v>
          </cell>
          <cell r="B90" t="str">
            <v>Quality assurance</v>
          </cell>
          <cell r="C90" t="str">
            <v>Quality assurance QUAS</v>
          </cell>
        </row>
        <row r="91">
          <cell r="A91" t="str">
            <v>MEAS</v>
          </cell>
          <cell r="B91" t="str">
            <v>Measurement</v>
          </cell>
          <cell r="C91" t="str">
            <v>Measurement MEAS</v>
          </cell>
        </row>
        <row r="92">
          <cell r="A92" t="str">
            <v>CORE</v>
          </cell>
          <cell r="B92" t="str">
            <v>Conformance review</v>
          </cell>
          <cell r="C92" t="str">
            <v>Conformance review CORE</v>
          </cell>
        </row>
        <row r="93">
          <cell r="A93" t="str">
            <v>SFAS</v>
          </cell>
          <cell r="B93" t="str">
            <v>Safety assessment</v>
          </cell>
          <cell r="C93" t="str">
            <v>Safety assessment SFAS</v>
          </cell>
        </row>
        <row r="94">
          <cell r="A94" t="str">
            <v>DGFS</v>
          </cell>
          <cell r="B94" t="str">
            <v>Digital forensics</v>
          </cell>
          <cell r="C94" t="str">
            <v>Digital forensics DGFS</v>
          </cell>
        </row>
        <row r="95">
          <cell r="A95" t="str">
            <v>SORC</v>
          </cell>
          <cell r="B95" t="str">
            <v>Sourcing</v>
          </cell>
          <cell r="C95" t="str">
            <v>Sourcing SORC</v>
          </cell>
        </row>
        <row r="96">
          <cell r="A96" t="str">
            <v>SUPP</v>
          </cell>
          <cell r="B96" t="str">
            <v>Supplier management</v>
          </cell>
          <cell r="C96" t="str">
            <v>Supplier management SUPP</v>
          </cell>
        </row>
        <row r="97">
          <cell r="A97" t="str">
            <v>ITCM</v>
          </cell>
          <cell r="B97" t="str">
            <v>Contract management</v>
          </cell>
          <cell r="C97" t="str">
            <v>Contract management ITCM</v>
          </cell>
        </row>
        <row r="98">
          <cell r="A98" t="str">
            <v>RLMT</v>
          </cell>
          <cell r="B98" t="str">
            <v>Relationship management</v>
          </cell>
          <cell r="C98" t="str">
            <v>Relationship management RLMT</v>
          </cell>
        </row>
        <row r="99">
          <cell r="A99" t="str">
            <v>CSMG</v>
          </cell>
          <cell r="B99" t="str">
            <v>Customer service support</v>
          </cell>
          <cell r="C99" t="str">
            <v>Customer service support CSMG</v>
          </cell>
        </row>
        <row r="100">
          <cell r="A100" t="str">
            <v>MKTG</v>
          </cell>
          <cell r="B100" t="str">
            <v>Marketing</v>
          </cell>
          <cell r="C100" t="str">
            <v>Marketing MKTG</v>
          </cell>
        </row>
        <row r="101">
          <cell r="A101" t="str">
            <v>SALE</v>
          </cell>
          <cell r="B101" t="str">
            <v>Selling</v>
          </cell>
          <cell r="C101" t="str">
            <v>Selling SALE</v>
          </cell>
        </row>
        <row r="102">
          <cell r="A102" t="str">
            <v>SSUP</v>
          </cell>
          <cell r="B102" t="str">
            <v>Sales support</v>
          </cell>
          <cell r="C102" t="str">
            <v>Sales support SSUP</v>
          </cell>
        </row>
        <row r="103">
          <cell r="A103" t="str">
            <v>PROD</v>
          </cell>
          <cell r="B103" t="str">
            <v>Product management</v>
          </cell>
          <cell r="C103" t="str">
            <v>Product management PROD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91573-7B01-4978-9067-50C4FDF134C2}">
  <sheetPr>
    <pageSetUpPr fitToPage="1"/>
  </sheetPr>
  <dimension ref="A1:N164"/>
  <sheetViews>
    <sheetView tabSelected="1" topLeftCell="A7" workbookViewId="0">
      <selection sqref="A1:D132"/>
    </sheetView>
  </sheetViews>
  <sheetFormatPr defaultRowHeight="30" customHeight="1" x14ac:dyDescent="0.25"/>
  <cols>
    <col min="1" max="1" width="24.42578125" style="27" customWidth="1"/>
    <col min="2" max="2" width="33.5703125" style="27" customWidth="1"/>
    <col min="3" max="3" width="128.42578125" style="27" customWidth="1"/>
    <col min="4" max="4" width="62.7109375" style="27" customWidth="1"/>
  </cols>
  <sheetData>
    <row r="1" spans="1:14" ht="30" customHeight="1" x14ac:dyDescent="0.25">
      <c r="A1" s="1" t="s">
        <v>0</v>
      </c>
      <c r="B1" s="1" t="s">
        <v>1</v>
      </c>
      <c r="C1" s="1" t="s">
        <v>2</v>
      </c>
      <c r="D1" s="1" t="s">
        <v>3</v>
      </c>
      <c r="E1" s="2" t="s">
        <v>4</v>
      </c>
      <c r="F1" s="2" t="s">
        <v>5</v>
      </c>
      <c r="G1" s="2" t="s">
        <v>6</v>
      </c>
      <c r="H1" s="2" t="s">
        <v>7</v>
      </c>
      <c r="I1" s="2" t="s">
        <v>8</v>
      </c>
    </row>
    <row r="2" spans="1:14" ht="30" customHeight="1" x14ac:dyDescent="0.25">
      <c r="A2" s="3" t="s">
        <v>9</v>
      </c>
      <c r="B2" s="4" t="s">
        <v>10</v>
      </c>
      <c r="C2" s="5" t="s">
        <v>11</v>
      </c>
      <c r="D2" s="5" t="str">
        <f>_xlfn.TEXTJOIN(CHAR(10),TRUE,J2:N2)</f>
        <v>Configuration management CFMG
Asset management ASMG</v>
      </c>
      <c r="E2" s="6" t="s">
        <v>12</v>
      </c>
      <c r="F2" s="6" t="s">
        <v>13</v>
      </c>
      <c r="G2" s="7"/>
      <c r="H2" s="7"/>
      <c r="J2" t="str">
        <f>IFERROR(VLOOKUP(E2,[1]Sheet5!$A$1:$D$103,3,FALSE),"")</f>
        <v>Configuration management CFMG</v>
      </c>
      <c r="K2" t="str">
        <f>IFERROR(VLOOKUP(F2,[1]Sheet5!$A$1:$D$103,3,FALSE),"")</f>
        <v>Asset management ASMG</v>
      </c>
      <c r="L2" t="str">
        <f>IFERROR(VLOOKUP(G2,[1]Sheet5!$A$1:$D$103,3,FALSE),"")</f>
        <v/>
      </c>
      <c r="M2" t="str">
        <f>IFERROR(VLOOKUP(H2,[1]Sheet5!$A$1:$D$103,3,FALSE),"")</f>
        <v/>
      </c>
      <c r="N2" t="str">
        <f>IFERROR(VLOOKUP(I2,[1]Sheet5!$A$1:$D$103,3,FALSE),"")</f>
        <v/>
      </c>
    </row>
    <row r="3" spans="1:14" ht="30" customHeight="1" x14ac:dyDescent="0.25">
      <c r="A3" s="3"/>
      <c r="B3" s="4"/>
      <c r="C3" s="5" t="s">
        <v>14</v>
      </c>
      <c r="D3" s="5" t="str">
        <f t="shared" ref="D3:D7" si="0">_xlfn.TEXTJOIN(CHAR(10),TRUE,J3:N3)</f>
        <v>Configuration management CFMG
Asset management ASMG</v>
      </c>
      <c r="E3" s="6" t="s">
        <v>12</v>
      </c>
      <c r="F3" s="6" t="s">
        <v>13</v>
      </c>
      <c r="G3" s="7"/>
      <c r="H3" s="7"/>
      <c r="J3" t="str">
        <f>IFERROR(VLOOKUP(E3,[1]Sheet5!$A$1:$D$103,3,FALSE),"")</f>
        <v>Configuration management CFMG</v>
      </c>
      <c r="K3" t="str">
        <f>IFERROR(VLOOKUP(F3,[1]Sheet5!$A$1:$D$103,3,FALSE),"")</f>
        <v>Asset management ASMG</v>
      </c>
      <c r="L3" t="str">
        <f>IFERROR(VLOOKUP(G3,[1]Sheet5!$A$1:$D$103,3,FALSE),"")</f>
        <v/>
      </c>
      <c r="M3" t="str">
        <f>IFERROR(VLOOKUP(H3,[1]Sheet5!$A$1:$D$103,3,FALSE),"")</f>
        <v/>
      </c>
      <c r="N3" t="str">
        <f>IFERROR(VLOOKUP(I3,[1]Sheet5!$A$1:$D$103,3,FALSE),"")</f>
        <v/>
      </c>
    </row>
    <row r="4" spans="1:14" ht="30" customHeight="1" x14ac:dyDescent="0.25">
      <c r="A4" s="3"/>
      <c r="B4" s="4"/>
      <c r="C4" s="5" t="s">
        <v>15</v>
      </c>
      <c r="D4" s="5" t="str">
        <f t="shared" si="0"/>
        <v>Information governance IRMG
Data management DATM
Information assurance INAS</v>
      </c>
      <c r="E4" s="8" t="s">
        <v>16</v>
      </c>
      <c r="F4" s="8" t="s">
        <v>17</v>
      </c>
      <c r="G4" s="8" t="s">
        <v>18</v>
      </c>
      <c r="H4" s="7"/>
      <c r="J4" t="str">
        <f>IFERROR(VLOOKUP(E4,[1]Sheet5!$A$1:$D$103,3,FALSE),"")</f>
        <v>Information governance IRMG</v>
      </c>
      <c r="K4" t="str">
        <f>IFERROR(VLOOKUP(F4,[1]Sheet5!$A$1:$D$103,3,FALSE),"")</f>
        <v>Data management DATM</v>
      </c>
      <c r="L4" t="str">
        <f>IFERROR(VLOOKUP(G4,[1]Sheet5!$A$1:$D$103,3,FALSE),"")</f>
        <v>Information assurance INAS</v>
      </c>
      <c r="M4" t="str">
        <f>IFERROR(VLOOKUP(H4,[1]Sheet5!$A$1:$D$103,3,FALSE),"")</f>
        <v/>
      </c>
      <c r="N4" t="str">
        <f>IFERROR(VLOOKUP(I4,[1]Sheet5!$A$1:$D$103,3,FALSE),"")</f>
        <v/>
      </c>
    </row>
    <row r="5" spans="1:14" ht="30" customHeight="1" x14ac:dyDescent="0.25">
      <c r="A5" s="3"/>
      <c r="B5" s="4"/>
      <c r="C5" s="5" t="s">
        <v>19</v>
      </c>
      <c r="D5" s="5" t="str">
        <f t="shared" si="0"/>
        <v>Information governance IRMG
Data management DATM
Asset management ASMG</v>
      </c>
      <c r="E5" s="8" t="s">
        <v>16</v>
      </c>
      <c r="F5" s="8" t="s">
        <v>17</v>
      </c>
      <c r="G5" s="6" t="s">
        <v>13</v>
      </c>
      <c r="H5" s="7"/>
      <c r="J5" t="str">
        <f>IFERROR(VLOOKUP(E5,[1]Sheet5!$A$1:$D$103,3,FALSE),"")</f>
        <v>Information governance IRMG</v>
      </c>
      <c r="K5" t="str">
        <f>IFERROR(VLOOKUP(F5,[1]Sheet5!$A$1:$D$103,3,FALSE),"")</f>
        <v>Data management DATM</v>
      </c>
      <c r="L5" t="str">
        <f>IFERROR(VLOOKUP(G5,[1]Sheet5!$A$1:$D$103,3,FALSE),"")</f>
        <v>Asset management ASMG</v>
      </c>
      <c r="M5" t="str">
        <f>IFERROR(VLOOKUP(H5,[1]Sheet5!$A$1:$D$103,3,FALSE),"")</f>
        <v/>
      </c>
      <c r="N5" t="str">
        <f>IFERROR(VLOOKUP(I5,[1]Sheet5!$A$1:$D$103,3,FALSE),"")</f>
        <v/>
      </c>
    </row>
    <row r="6" spans="1:14" ht="51" x14ac:dyDescent="0.25">
      <c r="A6" s="3"/>
      <c r="B6" s="4"/>
      <c r="C6" s="5" t="s">
        <v>20</v>
      </c>
      <c r="D6" s="5" t="str">
        <f t="shared" si="0"/>
        <v>Information assurance INAS
Configuration management CFMG
Availability management AVMT
Service level management SLMO</v>
      </c>
      <c r="E6" s="8" t="s">
        <v>18</v>
      </c>
      <c r="F6" s="6" t="s">
        <v>12</v>
      </c>
      <c r="G6" s="6" t="s">
        <v>21</v>
      </c>
      <c r="H6" s="6" t="s">
        <v>22</v>
      </c>
      <c r="J6" t="str">
        <f>IFERROR(VLOOKUP(E6,[1]Sheet5!$A$1:$D$103,3,FALSE),"")</f>
        <v>Information assurance INAS</v>
      </c>
      <c r="K6" t="str">
        <f>IFERROR(VLOOKUP(F6,[1]Sheet5!$A$1:$D$103,3,FALSE),"")</f>
        <v>Configuration management CFMG</v>
      </c>
      <c r="L6" t="str">
        <f>IFERROR(VLOOKUP(G6,[1]Sheet5!$A$1:$D$103,3,FALSE),"")</f>
        <v>Availability management AVMT</v>
      </c>
      <c r="M6" t="str">
        <f>IFERROR(VLOOKUP(H6,[1]Sheet5!$A$1:$D$103,3,FALSE),"")</f>
        <v>Service level management SLMO</v>
      </c>
      <c r="N6" t="str">
        <f>IFERROR(VLOOKUP(I6,[1]Sheet5!$A$1:$D$103,3,FALSE),"")</f>
        <v/>
      </c>
    </row>
    <row r="7" spans="1:14" ht="30" customHeight="1" x14ac:dyDescent="0.25">
      <c r="A7" s="3"/>
      <c r="B7" s="4"/>
      <c r="C7" s="5" t="s">
        <v>23</v>
      </c>
      <c r="D7" s="5" t="str">
        <f t="shared" si="0"/>
        <v>Organisation design and implementation ORDI
Resourcing RESC
Supplier management SUPP</v>
      </c>
      <c r="E7" s="9" t="s">
        <v>24</v>
      </c>
      <c r="F7" s="10" t="s">
        <v>25</v>
      </c>
      <c r="G7" s="11" t="s">
        <v>26</v>
      </c>
      <c r="H7" s="7"/>
      <c r="J7" t="str">
        <f>IFERROR(VLOOKUP(E7,[1]Sheet5!$A$1:$D$103,3,FALSE),"")</f>
        <v>Organisation design and implementation ORDI</v>
      </c>
      <c r="K7" t="str">
        <f>IFERROR(VLOOKUP(F7,[1]Sheet5!$A$1:$D$103,3,FALSE),"")</f>
        <v>Resourcing RESC</v>
      </c>
      <c r="L7" t="str">
        <f>IFERROR(VLOOKUP(G7,[1]Sheet5!$A$1:$D$103,3,FALSE),"")</f>
        <v>Supplier management SUPP</v>
      </c>
      <c r="M7" t="str">
        <f>IFERROR(VLOOKUP(H7,[1]Sheet5!$A$1:$D$103,3,FALSE),"")</f>
        <v/>
      </c>
      <c r="N7" t="str">
        <f>IFERROR(VLOOKUP(I7,[1]Sheet5!$A$1:$D$103,3,FALSE),"")</f>
        <v/>
      </c>
    </row>
    <row r="8" spans="1:14" ht="30" customHeight="1" x14ac:dyDescent="0.25">
      <c r="A8" s="3"/>
      <c r="B8" s="12"/>
      <c r="C8" s="12"/>
      <c r="D8" s="12"/>
      <c r="E8" s="7"/>
      <c r="F8" s="7"/>
      <c r="G8" s="7"/>
      <c r="H8" s="7"/>
      <c r="J8" t="str">
        <f>IFERROR(VLOOKUP(E8,[1]Sheet5!$A$1:$D$103,3,FALSE),"")</f>
        <v/>
      </c>
      <c r="K8" t="str">
        <f>IFERROR(VLOOKUP(F8,[1]Sheet5!$A$1:$D$103,3,FALSE),"")</f>
        <v/>
      </c>
      <c r="L8" t="str">
        <f>IFERROR(VLOOKUP(G8,[1]Sheet5!$A$1:$D$103,3,FALSE),"")</f>
        <v/>
      </c>
      <c r="M8" t="str">
        <f>IFERROR(VLOOKUP(H8,[1]Sheet5!$A$1:$D$103,3,FALSE),"")</f>
        <v/>
      </c>
      <c r="N8" t="str">
        <f>IFERROR(VLOOKUP(I8,[1]Sheet5!$A$1:$D$103,3,FALSE),"")</f>
        <v/>
      </c>
    </row>
    <row r="9" spans="1:14" ht="30" customHeight="1" x14ac:dyDescent="0.25">
      <c r="A9" s="3"/>
      <c r="B9" s="4" t="s">
        <v>27</v>
      </c>
      <c r="C9" s="5" t="s">
        <v>28</v>
      </c>
      <c r="D9" s="5" t="str">
        <f t="shared" ref="D9:D71" si="1">_xlfn.TEXTJOIN(CHAR(10),TRUE,J9:N9)</f>
        <v>Information governance IRMG
Sourcing SORC</v>
      </c>
      <c r="E9" s="8" t="s">
        <v>16</v>
      </c>
      <c r="F9" s="11" t="s">
        <v>29</v>
      </c>
      <c r="G9" s="7"/>
      <c r="H9" s="7"/>
      <c r="J9" t="str">
        <f>IFERROR(VLOOKUP(E9,[1]Sheet5!$A$1:$D$103,3,FALSE),"")</f>
        <v>Information governance IRMG</v>
      </c>
      <c r="K9" t="str">
        <f>IFERROR(VLOOKUP(F9,[1]Sheet5!$A$1:$D$103,3,FALSE),"")</f>
        <v>Sourcing SORC</v>
      </c>
      <c r="L9" t="str">
        <f>IFERROR(VLOOKUP(G9,[1]Sheet5!$A$1:$D$103,3,FALSE),"")</f>
        <v/>
      </c>
      <c r="M9" t="str">
        <f>IFERROR(VLOOKUP(H9,[1]Sheet5!$A$1:$D$103,3,FALSE),"")</f>
        <v/>
      </c>
      <c r="N9" t="str">
        <f>IFERROR(VLOOKUP(I9,[1]Sheet5!$A$1:$D$103,3,FALSE),"")</f>
        <v/>
      </c>
    </row>
    <row r="10" spans="1:14" ht="30" customHeight="1" x14ac:dyDescent="0.25">
      <c r="A10" s="3"/>
      <c r="B10" s="4"/>
      <c r="C10" s="5" t="s">
        <v>30</v>
      </c>
      <c r="D10" s="5" t="str">
        <f t="shared" si="1"/>
        <v>Information governance IRMG</v>
      </c>
      <c r="E10" s="8" t="s">
        <v>16</v>
      </c>
      <c r="F10" s="7"/>
      <c r="G10" s="7"/>
      <c r="H10" s="7"/>
      <c r="J10" t="str">
        <f>IFERROR(VLOOKUP(E10,[1]Sheet5!$A$1:$D$103,3,FALSE),"")</f>
        <v>Information governance IRMG</v>
      </c>
      <c r="K10" t="str">
        <f>IFERROR(VLOOKUP(F10,[1]Sheet5!$A$1:$D$103,3,FALSE),"")</f>
        <v/>
      </c>
      <c r="L10" t="str">
        <f>IFERROR(VLOOKUP(G10,[1]Sheet5!$A$1:$D$103,3,FALSE),"")</f>
        <v/>
      </c>
      <c r="M10" t="str">
        <f>IFERROR(VLOOKUP(H10,[1]Sheet5!$A$1:$D$103,3,FALSE),"")</f>
        <v/>
      </c>
      <c r="N10" t="str">
        <f>IFERROR(VLOOKUP(I10,[1]Sheet5!$A$1:$D$103,3,FALSE),"")</f>
        <v/>
      </c>
    </row>
    <row r="11" spans="1:14" ht="30" customHeight="1" x14ac:dyDescent="0.25">
      <c r="A11" s="3"/>
      <c r="B11" s="4"/>
      <c r="C11" s="5" t="s">
        <v>31</v>
      </c>
      <c r="D11" s="5" t="str">
        <f t="shared" si="1"/>
        <v>Strategic planning ITSP
Demand management DEMM
Portfolio management POMG</v>
      </c>
      <c r="E11" s="8" t="s">
        <v>32</v>
      </c>
      <c r="F11" s="8" t="s">
        <v>33</v>
      </c>
      <c r="G11" s="9" t="s">
        <v>34</v>
      </c>
      <c r="H11" s="7"/>
      <c r="J11" t="str">
        <f>IFERROR(VLOOKUP(E11,[1]Sheet5!$A$1:$D$103,3,FALSE),"")</f>
        <v>Strategic planning ITSP</v>
      </c>
      <c r="K11" t="str">
        <f>IFERROR(VLOOKUP(F11,[1]Sheet5!$A$1:$D$103,3,FALSE),"")</f>
        <v>Demand management DEMM</v>
      </c>
      <c r="L11" t="str">
        <f>IFERROR(VLOOKUP(G11,[1]Sheet5!$A$1:$D$103,3,FALSE),"")</f>
        <v>Portfolio management POMG</v>
      </c>
      <c r="M11" t="str">
        <f>IFERROR(VLOOKUP(H11,[1]Sheet5!$A$1:$D$103,3,FALSE),"")</f>
        <v/>
      </c>
      <c r="N11" t="str">
        <f>IFERROR(VLOOKUP(I11,[1]Sheet5!$A$1:$D$103,3,FALSE),"")</f>
        <v/>
      </c>
    </row>
    <row r="12" spans="1:14" ht="30" customHeight="1" x14ac:dyDescent="0.25">
      <c r="A12" s="3"/>
      <c r="B12" s="4"/>
      <c r="C12" s="5" t="s">
        <v>35</v>
      </c>
      <c r="D12" s="5" t="str">
        <f t="shared" si="1"/>
        <v>Information assurance INAS
Enterprise and business architecture STPL
Availability management AVMT
Service level management SLMO</v>
      </c>
      <c r="E12" s="8" t="s">
        <v>18</v>
      </c>
      <c r="F12" s="8" t="s">
        <v>36</v>
      </c>
      <c r="G12" s="6" t="s">
        <v>21</v>
      </c>
      <c r="H12" s="6" t="s">
        <v>22</v>
      </c>
      <c r="J12" t="str">
        <f>IFERROR(VLOOKUP(E12,[1]Sheet5!$A$1:$D$103,3,FALSE),"")</f>
        <v>Information assurance INAS</v>
      </c>
      <c r="K12" t="str">
        <f>IFERROR(VLOOKUP(F12,[1]Sheet5!$A$1:$D$103,3,FALSE),"")</f>
        <v>Enterprise and business architecture STPL</v>
      </c>
      <c r="L12" t="str">
        <f>IFERROR(VLOOKUP(G12,[1]Sheet5!$A$1:$D$103,3,FALSE),"")</f>
        <v>Availability management AVMT</v>
      </c>
      <c r="M12" t="str">
        <f>IFERROR(VLOOKUP(H12,[1]Sheet5!$A$1:$D$103,3,FALSE),"")</f>
        <v>Service level management SLMO</v>
      </c>
      <c r="N12" t="str">
        <f>IFERROR(VLOOKUP(I12,[1]Sheet5!$A$1:$D$103,3,FALSE),"")</f>
        <v/>
      </c>
    </row>
    <row r="13" spans="1:14" ht="30" customHeight="1" x14ac:dyDescent="0.25">
      <c r="A13" s="3"/>
      <c r="B13" s="4"/>
      <c r="C13" s="5" t="s">
        <v>37</v>
      </c>
      <c r="D13" s="5" t="str">
        <f t="shared" si="1"/>
        <v>Information assurance INAS
Availability management AVMT
Capacity management CPMG</v>
      </c>
      <c r="E13" s="8" t="s">
        <v>18</v>
      </c>
      <c r="F13" s="6" t="s">
        <v>21</v>
      </c>
      <c r="G13" s="6" t="s">
        <v>38</v>
      </c>
      <c r="H13" s="7"/>
      <c r="J13" t="str">
        <f>IFERROR(VLOOKUP(E13,[1]Sheet5!$A$1:$D$103,3,FALSE),"")</f>
        <v>Information assurance INAS</v>
      </c>
      <c r="K13" t="str">
        <f>IFERROR(VLOOKUP(F13,[1]Sheet5!$A$1:$D$103,3,FALSE),"")</f>
        <v>Availability management AVMT</v>
      </c>
      <c r="L13" t="str">
        <f>IFERROR(VLOOKUP(G13,[1]Sheet5!$A$1:$D$103,3,FALSE),"")</f>
        <v>Capacity management CPMG</v>
      </c>
      <c r="M13" t="str">
        <f>IFERROR(VLOOKUP(H13,[1]Sheet5!$A$1:$D$103,3,FALSE),"")</f>
        <v/>
      </c>
      <c r="N13" t="str">
        <f>IFERROR(VLOOKUP(I13,[1]Sheet5!$A$1:$D$103,3,FALSE),"")</f>
        <v/>
      </c>
    </row>
    <row r="14" spans="1:14" ht="30" customHeight="1" x14ac:dyDescent="0.25">
      <c r="A14" s="3"/>
      <c r="B14" s="12"/>
      <c r="C14" s="12"/>
      <c r="D14" s="12"/>
      <c r="E14" s="7"/>
      <c r="F14" s="7"/>
      <c r="G14" s="7"/>
      <c r="H14" s="7"/>
      <c r="J14" t="str">
        <f>IFERROR(VLOOKUP(E14,[1]Sheet5!$A$1:$D$103,3,FALSE),"")</f>
        <v/>
      </c>
      <c r="K14" t="str">
        <f>IFERROR(VLOOKUP(F14,[1]Sheet5!$A$1:$D$103,3,FALSE),"")</f>
        <v/>
      </c>
      <c r="L14" t="str">
        <f>IFERROR(VLOOKUP(G14,[1]Sheet5!$A$1:$D$103,3,FALSE),"")</f>
        <v/>
      </c>
      <c r="M14" t="str">
        <f>IFERROR(VLOOKUP(H14,[1]Sheet5!$A$1:$D$103,3,FALSE),"")</f>
        <v/>
      </c>
      <c r="N14" t="str">
        <f>IFERROR(VLOOKUP(I14,[1]Sheet5!$A$1:$D$103,3,FALSE),"")</f>
        <v/>
      </c>
    </row>
    <row r="15" spans="1:14" ht="30" customHeight="1" x14ac:dyDescent="0.25">
      <c r="A15" s="3"/>
      <c r="B15" s="4" t="s">
        <v>39</v>
      </c>
      <c r="C15" s="5" t="s">
        <v>40</v>
      </c>
      <c r="D15" s="5" t="str">
        <f t="shared" si="1"/>
        <v>Information security SCTY
Information governance IRMG</v>
      </c>
      <c r="E15" s="8" t="s">
        <v>41</v>
      </c>
      <c r="F15" s="8" t="s">
        <v>16</v>
      </c>
      <c r="G15" s="7"/>
      <c r="H15" s="7"/>
      <c r="J15" t="str">
        <f>IFERROR(VLOOKUP(E15,[1]Sheet5!$A$1:$D$103,3,FALSE),"")</f>
        <v>Information security SCTY</v>
      </c>
      <c r="K15" t="str">
        <f>IFERROR(VLOOKUP(F15,[1]Sheet5!$A$1:$D$103,3,FALSE),"")</f>
        <v>Information governance IRMG</v>
      </c>
      <c r="L15" t="str">
        <f>IFERROR(VLOOKUP(G15,[1]Sheet5!$A$1:$D$103,3,FALSE),"")</f>
        <v/>
      </c>
      <c r="M15" t="str">
        <f>IFERROR(VLOOKUP(H15,[1]Sheet5!$A$1:$D$103,3,FALSE),"")</f>
        <v/>
      </c>
      <c r="N15" t="str">
        <f>IFERROR(VLOOKUP(I15,[1]Sheet5!$A$1:$D$103,3,FALSE),"")</f>
        <v/>
      </c>
    </row>
    <row r="16" spans="1:14" ht="30" customHeight="1" x14ac:dyDescent="0.25">
      <c r="A16" s="3"/>
      <c r="B16" s="4"/>
      <c r="C16" s="5" t="s">
        <v>42</v>
      </c>
      <c r="D16" s="5" t="str">
        <f t="shared" si="1"/>
        <v>Information security SCTY
Organisation design and implementation ORDI</v>
      </c>
      <c r="E16" s="8" t="s">
        <v>41</v>
      </c>
      <c r="F16" s="9" t="s">
        <v>24</v>
      </c>
      <c r="G16" s="7"/>
      <c r="H16" s="7"/>
      <c r="J16" t="str">
        <f>IFERROR(VLOOKUP(E16,[1]Sheet5!$A$1:$D$103,3,FALSE),"")</f>
        <v>Information security SCTY</v>
      </c>
      <c r="K16" t="str">
        <f>IFERROR(VLOOKUP(F16,[1]Sheet5!$A$1:$D$103,3,FALSE),"")</f>
        <v>Organisation design and implementation ORDI</v>
      </c>
      <c r="L16" t="str">
        <f>IFERROR(VLOOKUP(G16,[1]Sheet5!$A$1:$D$103,3,FALSE),"")</f>
        <v/>
      </c>
      <c r="M16" t="str">
        <f>IFERROR(VLOOKUP(H16,[1]Sheet5!$A$1:$D$103,3,FALSE),"")</f>
        <v/>
      </c>
      <c r="N16" t="str">
        <f>IFERROR(VLOOKUP(I16,[1]Sheet5!$A$1:$D$103,3,FALSE),"")</f>
        <v/>
      </c>
    </row>
    <row r="17" spans="1:14" ht="30" customHeight="1" x14ac:dyDescent="0.25">
      <c r="A17" s="3"/>
      <c r="B17" s="4"/>
      <c r="C17" s="5" t="s">
        <v>43</v>
      </c>
      <c r="D17" s="5" t="str">
        <f t="shared" si="1"/>
        <v>Information governance IRMG</v>
      </c>
      <c r="E17" s="8" t="s">
        <v>16</v>
      </c>
      <c r="F17" s="7"/>
      <c r="G17" s="7"/>
      <c r="H17" s="7"/>
      <c r="J17" t="str">
        <f>IFERROR(VLOOKUP(E17,[1]Sheet5!$A$1:$D$103,3,FALSE),"")</f>
        <v>Information governance IRMG</v>
      </c>
      <c r="K17" t="str">
        <f>IFERROR(VLOOKUP(F17,[1]Sheet5!$A$1:$D$103,3,FALSE),"")</f>
        <v/>
      </c>
      <c r="L17" t="str">
        <f>IFERROR(VLOOKUP(G17,[1]Sheet5!$A$1:$D$103,3,FALSE),"")</f>
        <v/>
      </c>
      <c r="M17" t="str">
        <f>IFERROR(VLOOKUP(H17,[1]Sheet5!$A$1:$D$103,3,FALSE),"")</f>
        <v/>
      </c>
      <c r="N17" t="str">
        <f>IFERROR(VLOOKUP(I17,[1]Sheet5!$A$1:$D$103,3,FALSE),"")</f>
        <v/>
      </c>
    </row>
    <row r="18" spans="1:14" ht="30" customHeight="1" x14ac:dyDescent="0.25">
      <c r="A18" s="3"/>
      <c r="B18" s="4"/>
      <c r="C18" s="5" t="s">
        <v>44</v>
      </c>
      <c r="D18" s="5" t="str">
        <f t="shared" si="1"/>
        <v>Enterprise IT governance GOVN
Business risk management BURM</v>
      </c>
      <c r="E18" s="8" t="s">
        <v>45</v>
      </c>
      <c r="F18" s="8" t="s">
        <v>46</v>
      </c>
      <c r="G18" s="7"/>
      <c r="H18" s="7"/>
      <c r="J18" t="str">
        <f>IFERROR(VLOOKUP(E18,[1]Sheet5!$A$1:$D$103,3,FALSE),"")</f>
        <v>Enterprise IT governance GOVN</v>
      </c>
      <c r="K18" t="str">
        <f>IFERROR(VLOOKUP(F18,[1]Sheet5!$A$1:$D$103,3,FALSE),"")</f>
        <v>Business risk management BURM</v>
      </c>
      <c r="L18" t="str">
        <f>IFERROR(VLOOKUP(G18,[1]Sheet5!$A$1:$D$103,3,FALSE),"")</f>
        <v/>
      </c>
      <c r="M18" t="str">
        <f>IFERROR(VLOOKUP(H18,[1]Sheet5!$A$1:$D$103,3,FALSE),"")</f>
        <v/>
      </c>
      <c r="N18" t="str">
        <f>IFERROR(VLOOKUP(I18,[1]Sheet5!$A$1:$D$103,3,FALSE),"")</f>
        <v/>
      </c>
    </row>
    <row r="19" spans="1:14" ht="30" customHeight="1" x14ac:dyDescent="0.25">
      <c r="A19" s="3"/>
      <c r="B19" s="12"/>
      <c r="C19" s="12"/>
      <c r="D19" s="12"/>
      <c r="E19" s="7"/>
      <c r="F19" s="7"/>
      <c r="G19" s="7"/>
      <c r="H19" s="7"/>
      <c r="J19" t="str">
        <f>IFERROR(VLOOKUP(E19,[1]Sheet5!$A$1:$D$103,3,FALSE),"")</f>
        <v/>
      </c>
      <c r="K19" t="str">
        <f>IFERROR(VLOOKUP(F19,[1]Sheet5!$A$1:$D$103,3,FALSE),"")</f>
        <v/>
      </c>
      <c r="L19" t="str">
        <f>IFERROR(VLOOKUP(G19,[1]Sheet5!$A$1:$D$103,3,FALSE),"")</f>
        <v/>
      </c>
      <c r="M19" t="str">
        <f>IFERROR(VLOOKUP(H19,[1]Sheet5!$A$1:$D$103,3,FALSE),"")</f>
        <v/>
      </c>
      <c r="N19" t="str">
        <f>IFERROR(VLOOKUP(I19,[1]Sheet5!$A$1:$D$103,3,FALSE),"")</f>
        <v/>
      </c>
    </row>
    <row r="20" spans="1:14" ht="30" customHeight="1" x14ac:dyDescent="0.25">
      <c r="A20" s="3"/>
      <c r="B20" s="4" t="s">
        <v>47</v>
      </c>
      <c r="C20" s="5" t="s">
        <v>48</v>
      </c>
      <c r="D20" s="5" t="str">
        <f t="shared" si="1"/>
        <v>Information assurance INAS
Penetration testing PENT</v>
      </c>
      <c r="E20" s="8" t="s">
        <v>18</v>
      </c>
      <c r="F20" s="6" t="s">
        <v>49</v>
      </c>
      <c r="G20" s="7"/>
      <c r="H20" s="7"/>
      <c r="J20" t="str">
        <f>IFERROR(VLOOKUP(E20,[1]Sheet5!$A$1:$D$103,3,FALSE),"")</f>
        <v>Information assurance INAS</v>
      </c>
      <c r="K20" t="str">
        <f>IFERROR(VLOOKUP(F20,[1]Sheet5!$A$1:$D$103,3,FALSE),"")</f>
        <v>Penetration testing PENT</v>
      </c>
      <c r="L20" t="str">
        <f>IFERROR(VLOOKUP(G20,[1]Sheet5!$A$1:$D$103,3,FALSE),"")</f>
        <v/>
      </c>
      <c r="M20" t="str">
        <f>IFERROR(VLOOKUP(H20,[1]Sheet5!$A$1:$D$103,3,FALSE),"")</f>
        <v/>
      </c>
      <c r="N20" t="str">
        <f>IFERROR(VLOOKUP(I20,[1]Sheet5!$A$1:$D$103,3,FALSE),"")</f>
        <v/>
      </c>
    </row>
    <row r="21" spans="1:14" ht="30" customHeight="1" x14ac:dyDescent="0.25">
      <c r="A21" s="3"/>
      <c r="B21" s="4"/>
      <c r="C21" s="5" t="s">
        <v>50</v>
      </c>
      <c r="D21" s="5" t="str">
        <f t="shared" si="1"/>
        <v>Information security SCTY
Emerging technology monitoring EMRG
Knowledge management KNOW
Supplier management SUPP</v>
      </c>
      <c r="E21" s="8" t="s">
        <v>41</v>
      </c>
      <c r="F21" s="8" t="s">
        <v>51</v>
      </c>
      <c r="G21" s="6" t="s">
        <v>52</v>
      </c>
      <c r="H21" s="11" t="s">
        <v>26</v>
      </c>
      <c r="J21" t="str">
        <f>IFERROR(VLOOKUP(E21,[1]Sheet5!$A$1:$D$103,3,FALSE),"")</f>
        <v>Information security SCTY</v>
      </c>
      <c r="K21" t="str">
        <f>IFERROR(VLOOKUP(F21,[1]Sheet5!$A$1:$D$103,3,FALSE),"")</f>
        <v>Emerging technology monitoring EMRG</v>
      </c>
      <c r="L21" t="str">
        <f>IFERROR(VLOOKUP(G21,[1]Sheet5!$A$1:$D$103,3,FALSE),"")</f>
        <v>Knowledge management KNOW</v>
      </c>
      <c r="M21" t="str">
        <f>IFERROR(VLOOKUP(H21,[1]Sheet5!$A$1:$D$103,3,FALSE),"")</f>
        <v>Supplier management SUPP</v>
      </c>
      <c r="N21" t="str">
        <f>IFERROR(VLOOKUP(I21,[1]Sheet5!$A$1:$D$103,3,FALSE),"")</f>
        <v/>
      </c>
    </row>
    <row r="22" spans="1:14" ht="30" customHeight="1" x14ac:dyDescent="0.25">
      <c r="A22" s="3"/>
      <c r="B22" s="4"/>
      <c r="C22" s="5" t="s">
        <v>53</v>
      </c>
      <c r="D22" s="5" t="str">
        <f t="shared" si="1"/>
        <v>Information security SCTY
Emerging technology monitoring EMRG
Penetration testing PENT</v>
      </c>
      <c r="E22" s="8" t="s">
        <v>41</v>
      </c>
      <c r="F22" s="8" t="s">
        <v>51</v>
      </c>
      <c r="G22" s="6" t="s">
        <v>49</v>
      </c>
      <c r="H22" s="7"/>
      <c r="J22" t="str">
        <f>IFERROR(VLOOKUP(E22,[1]Sheet5!$A$1:$D$103,3,FALSE),"")</f>
        <v>Information security SCTY</v>
      </c>
      <c r="K22" t="str">
        <f>IFERROR(VLOOKUP(F22,[1]Sheet5!$A$1:$D$103,3,FALSE),"")</f>
        <v>Emerging technology monitoring EMRG</v>
      </c>
      <c r="L22" t="str">
        <f>IFERROR(VLOOKUP(G22,[1]Sheet5!$A$1:$D$103,3,FALSE),"")</f>
        <v>Penetration testing PENT</v>
      </c>
      <c r="M22" t="str">
        <f>IFERROR(VLOOKUP(H22,[1]Sheet5!$A$1:$D$103,3,FALSE),"")</f>
        <v/>
      </c>
      <c r="N22" t="str">
        <f>IFERROR(VLOOKUP(I22,[1]Sheet5!$A$1:$D$103,3,FALSE),"")</f>
        <v/>
      </c>
    </row>
    <row r="23" spans="1:14" ht="30" customHeight="1" x14ac:dyDescent="0.25">
      <c r="A23" s="3"/>
      <c r="B23" s="4"/>
      <c r="C23" s="5" t="s">
        <v>54</v>
      </c>
      <c r="D23" s="5" t="str">
        <f t="shared" si="1"/>
        <v>Business risk management BURM</v>
      </c>
      <c r="E23" s="8" t="s">
        <v>46</v>
      </c>
      <c r="F23" s="7"/>
      <c r="G23" s="7"/>
      <c r="H23" s="7"/>
      <c r="J23" t="str">
        <f>IFERROR(VLOOKUP(E23,[1]Sheet5!$A$1:$D$103,3,FALSE),"")</f>
        <v>Business risk management BURM</v>
      </c>
      <c r="K23" t="str">
        <f>IFERROR(VLOOKUP(F23,[1]Sheet5!$A$1:$D$103,3,FALSE),"")</f>
        <v/>
      </c>
      <c r="L23" t="str">
        <f>IFERROR(VLOOKUP(G23,[1]Sheet5!$A$1:$D$103,3,FALSE),"")</f>
        <v/>
      </c>
      <c r="M23" t="str">
        <f>IFERROR(VLOOKUP(H23,[1]Sheet5!$A$1:$D$103,3,FALSE),"")</f>
        <v/>
      </c>
      <c r="N23" t="str">
        <f>IFERROR(VLOOKUP(I23,[1]Sheet5!$A$1:$D$103,3,FALSE),"")</f>
        <v/>
      </c>
    </row>
    <row r="24" spans="1:14" ht="30" customHeight="1" x14ac:dyDescent="0.25">
      <c r="A24" s="3"/>
      <c r="B24" s="4"/>
      <c r="C24" s="5" t="s">
        <v>55</v>
      </c>
      <c r="D24" s="5" t="str">
        <f t="shared" si="1"/>
        <v>Business risk management BURM
Information security SCTY</v>
      </c>
      <c r="E24" s="8" t="s">
        <v>46</v>
      </c>
      <c r="F24" s="8" t="s">
        <v>41</v>
      </c>
      <c r="G24" s="7"/>
      <c r="H24" s="7"/>
      <c r="J24" t="str">
        <f>IFERROR(VLOOKUP(E24,[1]Sheet5!$A$1:$D$103,3,FALSE),"")</f>
        <v>Business risk management BURM</v>
      </c>
      <c r="K24" t="str">
        <f>IFERROR(VLOOKUP(F24,[1]Sheet5!$A$1:$D$103,3,FALSE),"")</f>
        <v>Information security SCTY</v>
      </c>
      <c r="L24" t="str">
        <f>IFERROR(VLOOKUP(G24,[1]Sheet5!$A$1:$D$103,3,FALSE),"")</f>
        <v/>
      </c>
      <c r="M24" t="str">
        <f>IFERROR(VLOOKUP(H24,[1]Sheet5!$A$1:$D$103,3,FALSE),"")</f>
        <v/>
      </c>
      <c r="N24" t="str">
        <f>IFERROR(VLOOKUP(I24,[1]Sheet5!$A$1:$D$103,3,FALSE),"")</f>
        <v/>
      </c>
    </row>
    <row r="25" spans="1:14" ht="30" customHeight="1" x14ac:dyDescent="0.25">
      <c r="A25" s="3"/>
      <c r="B25" s="4"/>
      <c r="C25" s="5" t="s">
        <v>56</v>
      </c>
      <c r="D25" s="5" t="str">
        <f t="shared" si="1"/>
        <v>Business risk management BURM
Information security SCTY</v>
      </c>
      <c r="E25" s="8" t="s">
        <v>46</v>
      </c>
      <c r="F25" s="8" t="s">
        <v>41</v>
      </c>
      <c r="G25" s="7"/>
      <c r="H25" s="7"/>
      <c r="J25" t="str">
        <f>IFERROR(VLOOKUP(E25,[1]Sheet5!$A$1:$D$103,3,FALSE),"")</f>
        <v>Business risk management BURM</v>
      </c>
      <c r="K25" t="str">
        <f>IFERROR(VLOOKUP(F25,[1]Sheet5!$A$1:$D$103,3,FALSE),"")</f>
        <v>Information security SCTY</v>
      </c>
      <c r="L25" t="str">
        <f>IFERROR(VLOOKUP(G25,[1]Sheet5!$A$1:$D$103,3,FALSE),"")</f>
        <v/>
      </c>
      <c r="M25" t="str">
        <f>IFERROR(VLOOKUP(H25,[1]Sheet5!$A$1:$D$103,3,FALSE),"")</f>
        <v/>
      </c>
      <c r="N25" t="str">
        <f>IFERROR(VLOOKUP(I25,[1]Sheet5!$A$1:$D$103,3,FALSE),"")</f>
        <v/>
      </c>
    </row>
    <row r="26" spans="1:14" ht="30" customHeight="1" x14ac:dyDescent="0.25">
      <c r="A26" s="3"/>
      <c r="B26" s="12"/>
      <c r="C26" s="12"/>
      <c r="D26" s="12"/>
      <c r="E26" s="7"/>
      <c r="F26" s="7"/>
      <c r="G26" s="7"/>
      <c r="H26" s="7"/>
      <c r="J26" t="str">
        <f>IFERROR(VLOOKUP(E26,[1]Sheet5!$A$1:$D$103,3,FALSE),"")</f>
        <v/>
      </c>
      <c r="K26" t="str">
        <f>IFERROR(VLOOKUP(F26,[1]Sheet5!$A$1:$D$103,3,FALSE),"")</f>
        <v/>
      </c>
      <c r="L26" t="str">
        <f>IFERROR(VLOOKUP(G26,[1]Sheet5!$A$1:$D$103,3,FALSE),"")</f>
        <v/>
      </c>
      <c r="M26" t="str">
        <f>IFERROR(VLOOKUP(H26,[1]Sheet5!$A$1:$D$103,3,FALSE),"")</f>
        <v/>
      </c>
      <c r="N26" t="str">
        <f>IFERROR(VLOOKUP(I26,[1]Sheet5!$A$1:$D$103,3,FALSE),"")</f>
        <v/>
      </c>
    </row>
    <row r="27" spans="1:14" ht="30" customHeight="1" x14ac:dyDescent="0.25">
      <c r="A27" s="3"/>
      <c r="B27" s="4" t="s">
        <v>57</v>
      </c>
      <c r="C27" s="5" t="s">
        <v>58</v>
      </c>
      <c r="D27" s="5" t="str">
        <f t="shared" si="1"/>
        <v>Business risk management BURM</v>
      </c>
      <c r="E27" s="8" t="s">
        <v>46</v>
      </c>
      <c r="F27" s="7"/>
      <c r="G27" s="7"/>
      <c r="H27" s="7"/>
      <c r="J27" t="str">
        <f>IFERROR(VLOOKUP(E27,[1]Sheet5!$A$1:$D$103,3,FALSE),"")</f>
        <v>Business risk management BURM</v>
      </c>
      <c r="K27" t="str">
        <f>IFERROR(VLOOKUP(F27,[1]Sheet5!$A$1:$D$103,3,FALSE),"")</f>
        <v/>
      </c>
      <c r="L27" t="str">
        <f>IFERROR(VLOOKUP(G27,[1]Sheet5!$A$1:$D$103,3,FALSE),"")</f>
        <v/>
      </c>
      <c r="M27" t="str">
        <f>IFERROR(VLOOKUP(H27,[1]Sheet5!$A$1:$D$103,3,FALSE),"")</f>
        <v/>
      </c>
      <c r="N27" t="str">
        <f>IFERROR(VLOOKUP(I27,[1]Sheet5!$A$1:$D$103,3,FALSE),"")</f>
        <v/>
      </c>
    </row>
    <row r="28" spans="1:14" ht="30" customHeight="1" x14ac:dyDescent="0.25">
      <c r="A28" s="3"/>
      <c r="B28" s="4"/>
      <c r="C28" s="5" t="s">
        <v>59</v>
      </c>
      <c r="D28" s="5" t="str">
        <f t="shared" si="1"/>
        <v>Business risk management BURM</v>
      </c>
      <c r="E28" s="8" t="s">
        <v>46</v>
      </c>
      <c r="F28" s="7"/>
      <c r="G28" s="7"/>
      <c r="H28" s="7"/>
      <c r="J28" t="str">
        <f>IFERROR(VLOOKUP(E28,[1]Sheet5!$A$1:$D$103,3,FALSE),"")</f>
        <v>Business risk management BURM</v>
      </c>
      <c r="K28" t="str">
        <f>IFERROR(VLOOKUP(F28,[1]Sheet5!$A$1:$D$103,3,FALSE),"")</f>
        <v/>
      </c>
      <c r="L28" t="str">
        <f>IFERROR(VLOOKUP(G28,[1]Sheet5!$A$1:$D$103,3,FALSE),"")</f>
        <v/>
      </c>
      <c r="M28" t="str">
        <f>IFERROR(VLOOKUP(H28,[1]Sheet5!$A$1:$D$103,3,FALSE),"")</f>
        <v/>
      </c>
      <c r="N28" t="str">
        <f>IFERROR(VLOOKUP(I28,[1]Sheet5!$A$1:$D$103,3,FALSE),"")</f>
        <v/>
      </c>
    </row>
    <row r="29" spans="1:14" ht="30" customHeight="1" x14ac:dyDescent="0.25">
      <c r="A29" s="3"/>
      <c r="B29" s="4"/>
      <c r="C29" s="5" t="s">
        <v>60</v>
      </c>
      <c r="D29" s="5" t="str">
        <f t="shared" si="1"/>
        <v>Business risk management BURM
Information assurance INAS</v>
      </c>
      <c r="E29" s="8" t="s">
        <v>46</v>
      </c>
      <c r="F29" s="8" t="s">
        <v>18</v>
      </c>
      <c r="G29" s="7"/>
      <c r="H29" s="7"/>
      <c r="J29" t="str">
        <f>IFERROR(VLOOKUP(E29,[1]Sheet5!$A$1:$D$103,3,FALSE),"")</f>
        <v>Business risk management BURM</v>
      </c>
      <c r="K29" t="str">
        <f>IFERROR(VLOOKUP(F29,[1]Sheet5!$A$1:$D$103,3,FALSE),"")</f>
        <v>Information assurance INAS</v>
      </c>
      <c r="L29" t="str">
        <f>IFERROR(VLOOKUP(G29,[1]Sheet5!$A$1:$D$103,3,FALSE),"")</f>
        <v/>
      </c>
      <c r="M29" t="str">
        <f>IFERROR(VLOOKUP(H29,[1]Sheet5!$A$1:$D$103,3,FALSE),"")</f>
        <v/>
      </c>
      <c r="N29" t="str">
        <f>IFERROR(VLOOKUP(I29,[1]Sheet5!$A$1:$D$103,3,FALSE),"")</f>
        <v/>
      </c>
    </row>
    <row r="30" spans="1:14" ht="30" customHeight="1" x14ac:dyDescent="0.25">
      <c r="A30" s="3"/>
      <c r="B30" s="12"/>
      <c r="C30" s="12"/>
      <c r="D30" s="12"/>
      <c r="E30" s="7"/>
      <c r="F30" s="7"/>
      <c r="G30" s="7"/>
      <c r="H30" s="7"/>
      <c r="J30" t="str">
        <f>IFERROR(VLOOKUP(E30,[1]Sheet5!$A$1:$D$103,3,FALSE),"")</f>
        <v/>
      </c>
      <c r="K30" t="str">
        <f>IFERROR(VLOOKUP(F30,[1]Sheet5!$A$1:$D$103,3,FALSE),"")</f>
        <v/>
      </c>
      <c r="L30" t="str">
        <f>IFERROR(VLOOKUP(G30,[1]Sheet5!$A$1:$D$103,3,FALSE),"")</f>
        <v/>
      </c>
      <c r="M30" t="str">
        <f>IFERROR(VLOOKUP(H30,[1]Sheet5!$A$1:$D$103,3,FALSE),"")</f>
        <v/>
      </c>
      <c r="N30" t="str">
        <f>IFERROR(VLOOKUP(I30,[1]Sheet5!$A$1:$D$103,3,FALSE),"")</f>
        <v/>
      </c>
    </row>
    <row r="31" spans="1:14" ht="30" customHeight="1" x14ac:dyDescent="0.25">
      <c r="A31" s="3"/>
      <c r="B31" s="4" t="s">
        <v>61</v>
      </c>
      <c r="C31" s="5" t="s">
        <v>62</v>
      </c>
      <c r="D31" s="5" t="str">
        <f t="shared" si="1"/>
        <v>Business risk management BURM</v>
      </c>
      <c r="E31" s="8" t="s">
        <v>46</v>
      </c>
      <c r="F31" s="7"/>
      <c r="G31" s="7"/>
      <c r="H31" s="7"/>
      <c r="J31" t="str">
        <f>IFERROR(VLOOKUP(E31,[1]Sheet5!$A$1:$D$103,3,FALSE),"")</f>
        <v>Business risk management BURM</v>
      </c>
      <c r="K31" t="str">
        <f>IFERROR(VLOOKUP(F31,[1]Sheet5!$A$1:$D$103,3,FALSE),"")</f>
        <v/>
      </c>
      <c r="L31" t="str">
        <f>IFERROR(VLOOKUP(G31,[1]Sheet5!$A$1:$D$103,3,FALSE),"")</f>
        <v/>
      </c>
      <c r="M31" t="str">
        <f>IFERROR(VLOOKUP(H31,[1]Sheet5!$A$1:$D$103,3,FALSE),"")</f>
        <v/>
      </c>
      <c r="N31" t="str">
        <f>IFERROR(VLOOKUP(I31,[1]Sheet5!$A$1:$D$103,3,FALSE),"")</f>
        <v/>
      </c>
    </row>
    <row r="32" spans="1:14" ht="30" customHeight="1" x14ac:dyDescent="0.25">
      <c r="A32" s="3"/>
      <c r="B32" s="4"/>
      <c r="C32" s="5" t="s">
        <v>63</v>
      </c>
      <c r="D32" s="5" t="str">
        <f t="shared" si="1"/>
        <v>Business risk management BURM
Supplier management SUPP</v>
      </c>
      <c r="E32" s="8" t="s">
        <v>46</v>
      </c>
      <c r="F32" s="11" t="s">
        <v>26</v>
      </c>
      <c r="G32" s="7"/>
      <c r="H32" s="7"/>
      <c r="J32" t="str">
        <f>IFERROR(VLOOKUP(E32,[1]Sheet5!$A$1:$D$103,3,FALSE),"")</f>
        <v>Business risk management BURM</v>
      </c>
      <c r="K32" t="str">
        <f>IFERROR(VLOOKUP(F32,[1]Sheet5!$A$1:$D$103,3,FALSE),"")</f>
        <v>Supplier management SUPP</v>
      </c>
      <c r="L32" t="str">
        <f>IFERROR(VLOOKUP(G32,[1]Sheet5!$A$1:$D$103,3,FALSE),"")</f>
        <v/>
      </c>
      <c r="M32" t="str">
        <f>IFERROR(VLOOKUP(H32,[1]Sheet5!$A$1:$D$103,3,FALSE),"")</f>
        <v/>
      </c>
      <c r="N32" t="str">
        <f>IFERROR(VLOOKUP(I32,[1]Sheet5!$A$1:$D$103,3,FALSE),"")</f>
        <v/>
      </c>
    </row>
    <row r="33" spans="1:14" ht="30" customHeight="1" x14ac:dyDescent="0.25">
      <c r="A33" s="3"/>
      <c r="B33" s="4"/>
      <c r="C33" s="5" t="s">
        <v>64</v>
      </c>
      <c r="D33" s="5" t="str">
        <f t="shared" si="1"/>
        <v>Contract management ITCM
Supplier management SUPP</v>
      </c>
      <c r="E33" s="11" t="s">
        <v>65</v>
      </c>
      <c r="F33" s="11" t="s">
        <v>26</v>
      </c>
      <c r="G33" s="7"/>
      <c r="H33" s="7"/>
      <c r="J33" t="str">
        <f>IFERROR(VLOOKUP(E33,[1]Sheet5!$A$1:$D$103,3,FALSE),"")</f>
        <v>Contract management ITCM</v>
      </c>
      <c r="K33" t="str">
        <f>IFERROR(VLOOKUP(F33,[1]Sheet5!$A$1:$D$103,3,FALSE),"")</f>
        <v>Supplier management SUPP</v>
      </c>
      <c r="L33" t="str">
        <f>IFERROR(VLOOKUP(G33,[1]Sheet5!$A$1:$D$103,3,FALSE),"")</f>
        <v/>
      </c>
      <c r="M33" t="str">
        <f>IFERROR(VLOOKUP(H33,[1]Sheet5!$A$1:$D$103,3,FALSE),"")</f>
        <v/>
      </c>
      <c r="N33" t="str">
        <f>IFERROR(VLOOKUP(I33,[1]Sheet5!$A$1:$D$103,3,FALSE),"")</f>
        <v/>
      </c>
    </row>
    <row r="34" spans="1:14" ht="30" customHeight="1" x14ac:dyDescent="0.25">
      <c r="A34" s="3"/>
      <c r="B34" s="4"/>
      <c r="C34" s="5" t="s">
        <v>66</v>
      </c>
      <c r="D34" s="5" t="str">
        <f t="shared" si="1"/>
        <v>Conformance review CORE
Supplier management SUPP</v>
      </c>
      <c r="E34" s="10" t="s">
        <v>67</v>
      </c>
      <c r="F34" s="11" t="s">
        <v>26</v>
      </c>
      <c r="G34" s="7"/>
      <c r="H34" s="7"/>
      <c r="J34" t="str">
        <f>IFERROR(VLOOKUP(E34,[1]Sheet5!$A$1:$D$103,3,FALSE),"")</f>
        <v>Conformance review CORE</v>
      </c>
      <c r="K34" t="str">
        <f>IFERROR(VLOOKUP(F34,[1]Sheet5!$A$1:$D$103,3,FALSE),"")</f>
        <v>Supplier management SUPP</v>
      </c>
      <c r="L34" t="str">
        <f>IFERROR(VLOOKUP(G34,[1]Sheet5!$A$1:$D$103,3,FALSE),"")</f>
        <v/>
      </c>
      <c r="M34" t="str">
        <f>IFERROR(VLOOKUP(H34,[1]Sheet5!$A$1:$D$103,3,FALSE),"")</f>
        <v/>
      </c>
      <c r="N34" t="str">
        <f>IFERROR(VLOOKUP(I34,[1]Sheet5!$A$1:$D$103,3,FALSE),"")</f>
        <v/>
      </c>
    </row>
    <row r="35" spans="1:14" ht="30" customHeight="1" x14ac:dyDescent="0.25">
      <c r="A35" s="3"/>
      <c r="B35" s="4"/>
      <c r="C35" s="5" t="s">
        <v>68</v>
      </c>
      <c r="D35" s="5" t="str">
        <f t="shared" si="1"/>
        <v>Continuity management COPL
Business process testing BPTS
Incident management USUP
Supplier management SUPP</v>
      </c>
      <c r="E35" s="8" t="s">
        <v>69</v>
      </c>
      <c r="F35" s="9" t="s">
        <v>70</v>
      </c>
      <c r="G35" s="6" t="s">
        <v>71</v>
      </c>
      <c r="H35" s="11" t="s">
        <v>26</v>
      </c>
      <c r="J35" t="str">
        <f>IFERROR(VLOOKUP(E35,[1]Sheet5!$A$1:$D$103,3,FALSE),"")</f>
        <v>Continuity management COPL</v>
      </c>
      <c r="K35" t="str">
        <f>IFERROR(VLOOKUP(F35,[1]Sheet5!$A$1:$D$103,3,FALSE),"")</f>
        <v>Business process testing BPTS</v>
      </c>
      <c r="L35" t="str">
        <f>IFERROR(VLOOKUP(G35,[1]Sheet5!$A$1:$D$103,3,FALSE),"")</f>
        <v>Incident management USUP</v>
      </c>
      <c r="M35" t="str">
        <f>IFERROR(VLOOKUP(H35,[1]Sheet5!$A$1:$D$103,3,FALSE),"")</f>
        <v>Supplier management SUPP</v>
      </c>
      <c r="N35" t="str">
        <f>IFERROR(VLOOKUP(I35,[1]Sheet5!$A$1:$D$103,3,FALSE),"")</f>
        <v/>
      </c>
    </row>
    <row r="36" spans="1:14" ht="30" customHeight="1" x14ac:dyDescent="0.25">
      <c r="A36" s="3"/>
      <c r="B36" s="12"/>
      <c r="C36" s="12"/>
      <c r="D36" s="12"/>
      <c r="E36" s="7"/>
      <c r="F36" s="7"/>
      <c r="G36" s="7"/>
      <c r="H36" s="7"/>
      <c r="J36" t="str">
        <f>IFERROR(VLOOKUP(E36,[1]Sheet5!$A$1:$D$103,3,FALSE),"")</f>
        <v/>
      </c>
      <c r="K36" t="str">
        <f>IFERROR(VLOOKUP(F36,[1]Sheet5!$A$1:$D$103,3,FALSE),"")</f>
        <v/>
      </c>
      <c r="L36" t="str">
        <f>IFERROR(VLOOKUP(G36,[1]Sheet5!$A$1:$D$103,3,FALSE),"")</f>
        <v/>
      </c>
      <c r="M36" t="str">
        <f>IFERROR(VLOOKUP(H36,[1]Sheet5!$A$1:$D$103,3,FALSE),"")</f>
        <v/>
      </c>
      <c r="N36" t="str">
        <f>IFERROR(VLOOKUP(I36,[1]Sheet5!$A$1:$D$103,3,FALSE),"")</f>
        <v/>
      </c>
    </row>
    <row r="37" spans="1:14" ht="30" customHeight="1" x14ac:dyDescent="0.25">
      <c r="A37" s="13" t="s">
        <v>72</v>
      </c>
      <c r="B37" s="4" t="s">
        <v>73</v>
      </c>
      <c r="C37" s="5" t="s">
        <v>74</v>
      </c>
      <c r="D37" s="5" t="str">
        <f t="shared" si="1"/>
        <v>Security administration SCAD
Conformance review CORE</v>
      </c>
      <c r="E37" s="6" t="s">
        <v>75</v>
      </c>
      <c r="F37" s="10" t="s">
        <v>67</v>
      </c>
      <c r="H37" s="7"/>
      <c r="J37" t="str">
        <f>IFERROR(VLOOKUP(E37,[1]Sheet5!$A$1:$D$103,3,FALSE),"")</f>
        <v>Security administration SCAD</v>
      </c>
      <c r="K37" t="str">
        <f>IFERROR(VLOOKUP(F37,[1]Sheet5!$A$1:$D$103,3,FALSE),"")</f>
        <v>Conformance review CORE</v>
      </c>
      <c r="L37" t="str">
        <f>IFERROR(VLOOKUP(G37,[1]Sheet5!$A$1:$D$103,3,FALSE),"")</f>
        <v/>
      </c>
      <c r="M37" t="str">
        <f>IFERROR(VLOOKUP(H37,[1]Sheet5!$A$1:$D$103,3,FALSE),"")</f>
        <v/>
      </c>
      <c r="N37" t="str">
        <f>IFERROR(VLOOKUP(I37,[1]Sheet5!$A$1:$D$103,3,FALSE),"")</f>
        <v/>
      </c>
    </row>
    <row r="38" spans="1:14" ht="30" customHeight="1" x14ac:dyDescent="0.25">
      <c r="A38" s="13"/>
      <c r="B38" s="4"/>
      <c r="C38" s="5" t="s">
        <v>76</v>
      </c>
      <c r="D38" s="5" t="str">
        <f t="shared" si="1"/>
        <v>Facilities management DCMA</v>
      </c>
      <c r="E38" s="6" t="s">
        <v>77</v>
      </c>
      <c r="F38" s="7"/>
      <c r="G38" s="7"/>
      <c r="H38" s="7"/>
      <c r="J38" t="str">
        <f>IFERROR(VLOOKUP(E38,[1]Sheet5!$A$1:$D$103,3,FALSE),"")</f>
        <v>Facilities management DCMA</v>
      </c>
      <c r="K38" t="str">
        <f>IFERROR(VLOOKUP(F38,[1]Sheet5!$A$1:$D$103,3,FALSE),"")</f>
        <v/>
      </c>
      <c r="L38" t="str">
        <f>IFERROR(VLOOKUP(G38,[1]Sheet5!$A$1:$D$103,3,FALSE),"")</f>
        <v/>
      </c>
      <c r="M38" t="str">
        <f>IFERROR(VLOOKUP(H38,[1]Sheet5!$A$1:$D$103,3,FALSE),"")</f>
        <v/>
      </c>
      <c r="N38" t="str">
        <f>IFERROR(VLOOKUP(I38,[1]Sheet5!$A$1:$D$103,3,FALSE),"")</f>
        <v/>
      </c>
    </row>
    <row r="39" spans="1:14" ht="30" customHeight="1" x14ac:dyDescent="0.25">
      <c r="A39" s="13"/>
      <c r="B39" s="4"/>
      <c r="C39" s="5" t="s">
        <v>78</v>
      </c>
      <c r="D39" s="5" t="str">
        <f t="shared" si="1"/>
        <v>Network design NTDS
Security administration SCAD
Network support NTAS</v>
      </c>
      <c r="E39" s="14" t="s">
        <v>79</v>
      </c>
      <c r="F39" s="6" t="s">
        <v>75</v>
      </c>
      <c r="G39" s="6" t="s">
        <v>80</v>
      </c>
      <c r="H39" s="7"/>
      <c r="J39" t="str">
        <f>IFERROR(VLOOKUP(E39,[1]Sheet5!$A$1:$D$103,3,FALSE),"")</f>
        <v>Network design NTDS</v>
      </c>
      <c r="K39" t="str">
        <f>IFERROR(VLOOKUP(F39,[1]Sheet5!$A$1:$D$103,3,FALSE),"")</f>
        <v>Security administration SCAD</v>
      </c>
      <c r="L39" t="str">
        <f>IFERROR(VLOOKUP(G39,[1]Sheet5!$A$1:$D$103,3,FALSE),"")</f>
        <v>Network support NTAS</v>
      </c>
      <c r="M39" t="str">
        <f>IFERROR(VLOOKUP(H39,[1]Sheet5!$A$1:$D$103,3,FALSE),"")</f>
        <v/>
      </c>
      <c r="N39" t="str">
        <f>IFERROR(VLOOKUP(I39,[1]Sheet5!$A$1:$D$103,3,FALSE),"")</f>
        <v/>
      </c>
    </row>
    <row r="40" spans="1:14" ht="30" customHeight="1" x14ac:dyDescent="0.25">
      <c r="A40" s="13"/>
      <c r="B40" s="4"/>
      <c r="C40" s="5" t="s">
        <v>81</v>
      </c>
      <c r="D40" s="5" t="str">
        <f t="shared" si="1"/>
        <v>Security administration SCAD</v>
      </c>
      <c r="E40" s="6" t="s">
        <v>75</v>
      </c>
      <c r="F40" s="7"/>
      <c r="G40" s="7"/>
      <c r="H40" s="7"/>
      <c r="J40" t="str">
        <f>IFERROR(VLOOKUP(E40,[1]Sheet5!$A$1:$D$103,3,FALSE),"")</f>
        <v>Security administration SCAD</v>
      </c>
      <c r="K40" t="str">
        <f>IFERROR(VLOOKUP(F40,[1]Sheet5!$A$1:$D$103,3,FALSE),"")</f>
        <v/>
      </c>
      <c r="L40" t="str">
        <f>IFERROR(VLOOKUP(G40,[1]Sheet5!$A$1:$D$103,3,FALSE),"")</f>
        <v/>
      </c>
      <c r="M40" t="str">
        <f>IFERROR(VLOOKUP(H40,[1]Sheet5!$A$1:$D$103,3,FALSE),"")</f>
        <v/>
      </c>
      <c r="N40" t="str">
        <f>IFERROR(VLOOKUP(I40,[1]Sheet5!$A$1:$D$103,3,FALSE),"")</f>
        <v/>
      </c>
    </row>
    <row r="41" spans="1:14" ht="30" customHeight="1" x14ac:dyDescent="0.25">
      <c r="A41" s="13"/>
      <c r="B41" s="4"/>
      <c r="C41" s="5" t="s">
        <v>82</v>
      </c>
      <c r="D41" s="5" t="str">
        <f t="shared" si="1"/>
        <v>Information assurance INAS
Network design NTDS
Network support NTAS</v>
      </c>
      <c r="E41" s="8" t="s">
        <v>18</v>
      </c>
      <c r="F41" s="14" t="s">
        <v>79</v>
      </c>
      <c r="G41" s="6" t="s">
        <v>80</v>
      </c>
      <c r="J41" t="str">
        <f>IFERROR(VLOOKUP(E41,[1]Sheet5!$A$1:$D$103,3,FALSE),"")</f>
        <v>Information assurance INAS</v>
      </c>
      <c r="K41" t="str">
        <f>IFERROR(VLOOKUP(F41,[1]Sheet5!$A$1:$D$103,3,FALSE),"")</f>
        <v>Network design NTDS</v>
      </c>
      <c r="L41" t="str">
        <f>IFERROR(VLOOKUP(G41,[1]Sheet5!$A$1:$D$103,3,FALSE),"")</f>
        <v>Network support NTAS</v>
      </c>
      <c r="M41" t="str">
        <f>IFERROR(VLOOKUP(H41,[1]Sheet5!$A$1:$D$103,3,FALSE),"")</f>
        <v/>
      </c>
      <c r="N41" t="str">
        <f>IFERROR(VLOOKUP(I41,[1]Sheet5!$A$1:$D$103,3,FALSE),"")</f>
        <v/>
      </c>
    </row>
    <row r="42" spans="1:14" ht="30" customHeight="1" x14ac:dyDescent="0.25">
      <c r="A42" s="13"/>
      <c r="B42" s="4"/>
      <c r="C42" s="5" t="s">
        <v>83</v>
      </c>
      <c r="D42" s="5" t="str">
        <f t="shared" si="1"/>
        <v>Information security SCTY
Security administration SCAD</v>
      </c>
      <c r="E42" s="8" t="s">
        <v>41</v>
      </c>
      <c r="F42" s="6" t="s">
        <v>75</v>
      </c>
      <c r="G42" s="7"/>
      <c r="H42" s="7"/>
      <c r="J42" t="str">
        <f>IFERROR(VLOOKUP(E42,[1]Sheet5!$A$1:$D$103,3,FALSE),"")</f>
        <v>Information security SCTY</v>
      </c>
      <c r="K42" t="str">
        <f>IFERROR(VLOOKUP(F42,[1]Sheet5!$A$1:$D$103,3,FALSE),"")</f>
        <v>Security administration SCAD</v>
      </c>
      <c r="L42" t="str">
        <f>IFERROR(VLOOKUP(G42,[1]Sheet5!$A$1:$D$103,3,FALSE),"")</f>
        <v/>
      </c>
      <c r="M42" t="str">
        <f>IFERROR(VLOOKUP(H42,[1]Sheet5!$A$1:$D$103,3,FALSE),"")</f>
        <v/>
      </c>
      <c r="N42" t="str">
        <f>IFERROR(VLOOKUP(I42,[1]Sheet5!$A$1:$D$103,3,FALSE),"")</f>
        <v/>
      </c>
    </row>
    <row r="43" spans="1:14" ht="30" customHeight="1" x14ac:dyDescent="0.25">
      <c r="A43" s="13"/>
      <c r="B43" s="4"/>
      <c r="C43" s="5" t="s">
        <v>84</v>
      </c>
      <c r="D43" s="5" t="str">
        <f t="shared" si="1"/>
        <v>Information assurance INAS</v>
      </c>
      <c r="E43" s="8" t="s">
        <v>18</v>
      </c>
      <c r="F43" s="7"/>
      <c r="G43" s="7"/>
      <c r="H43" s="7"/>
      <c r="J43" t="str">
        <f>IFERROR(VLOOKUP(E43,[1]Sheet5!$A$1:$D$103,3,FALSE),"")</f>
        <v>Information assurance INAS</v>
      </c>
      <c r="K43" t="str">
        <f>IFERROR(VLOOKUP(F43,[1]Sheet5!$A$1:$D$103,3,FALSE),"")</f>
        <v/>
      </c>
      <c r="L43" t="str">
        <f>IFERROR(VLOOKUP(G43,[1]Sheet5!$A$1:$D$103,3,FALSE),"")</f>
        <v/>
      </c>
      <c r="M43" t="str">
        <f>IFERROR(VLOOKUP(H43,[1]Sheet5!$A$1:$D$103,3,FALSE),"")</f>
        <v/>
      </c>
      <c r="N43" t="str">
        <f>IFERROR(VLOOKUP(I43,[1]Sheet5!$A$1:$D$103,3,FALSE),"")</f>
        <v/>
      </c>
    </row>
    <row r="44" spans="1:14" ht="30" customHeight="1" x14ac:dyDescent="0.25">
      <c r="A44" s="13"/>
      <c r="B44" s="12"/>
      <c r="C44" s="12"/>
      <c r="D44" s="12"/>
      <c r="E44" s="7"/>
      <c r="F44" s="7"/>
      <c r="G44" s="7"/>
      <c r="H44" s="7"/>
      <c r="J44" t="str">
        <f>IFERROR(VLOOKUP(E44,[1]Sheet5!$A$1:$D$103,3,FALSE),"")</f>
        <v/>
      </c>
      <c r="K44" t="str">
        <f>IFERROR(VLOOKUP(F44,[1]Sheet5!$A$1:$D$103,3,FALSE),"")</f>
        <v/>
      </c>
      <c r="L44" t="str">
        <f>IFERROR(VLOOKUP(G44,[1]Sheet5!$A$1:$D$103,3,FALSE),"")</f>
        <v/>
      </c>
      <c r="M44" t="str">
        <f>IFERROR(VLOOKUP(H44,[1]Sheet5!$A$1:$D$103,3,FALSE),"")</f>
        <v/>
      </c>
      <c r="N44" t="str">
        <f>IFERROR(VLOOKUP(I44,[1]Sheet5!$A$1:$D$103,3,FALSE),"")</f>
        <v/>
      </c>
    </row>
    <row r="45" spans="1:14" ht="30" customHeight="1" x14ac:dyDescent="0.25">
      <c r="A45" s="13"/>
      <c r="B45" s="4" t="s">
        <v>85</v>
      </c>
      <c r="C45" s="5" t="s">
        <v>86</v>
      </c>
      <c r="D45" s="5" t="str">
        <f t="shared" si="1"/>
        <v>Information security SCTY
Learning and development management ETMG</v>
      </c>
      <c r="E45" s="8" t="s">
        <v>41</v>
      </c>
      <c r="F45" s="10" t="s">
        <v>87</v>
      </c>
      <c r="G45" s="10" t="s">
        <v>88</v>
      </c>
      <c r="H45" s="7"/>
      <c r="J45" t="str">
        <f>IFERROR(VLOOKUP(E45,[1]Sheet5!$A$1:$D$103,3,FALSE),"")</f>
        <v>Information security SCTY</v>
      </c>
      <c r="K45" t="str">
        <f>IFERROR(VLOOKUP(F45,[1]Sheet5!$A$1:$D$103,3,FALSE),"")</f>
        <v/>
      </c>
      <c r="L45" t="str">
        <f>IFERROR(VLOOKUP(G45,[1]Sheet5!$A$1:$D$103,3,FALSE),"")</f>
        <v>Learning and development management ETMG</v>
      </c>
      <c r="M45" t="str">
        <f>IFERROR(VLOOKUP(H45,[1]Sheet5!$A$1:$D$103,3,FALSE),"")</f>
        <v/>
      </c>
      <c r="N45" t="str">
        <f>IFERROR(VLOOKUP(I45,[1]Sheet5!$A$1:$D$103,3,FALSE),"")</f>
        <v/>
      </c>
    </row>
    <row r="46" spans="1:14" ht="30" customHeight="1" x14ac:dyDescent="0.25">
      <c r="A46" s="13"/>
      <c r="B46" s="4"/>
      <c r="C46" s="5" t="s">
        <v>89</v>
      </c>
      <c r="D46" s="5" t="str">
        <f t="shared" si="1"/>
        <v>Performance management PEMT
Resourcing RESC</v>
      </c>
      <c r="E46" s="10" t="s">
        <v>90</v>
      </c>
      <c r="F46" s="10" t="s">
        <v>25</v>
      </c>
      <c r="G46" s="7"/>
      <c r="H46" s="7"/>
      <c r="J46" t="str">
        <f>IFERROR(VLOOKUP(E46,[1]Sheet5!$A$1:$D$103,3,FALSE),"")</f>
        <v>Performance management PEMT</v>
      </c>
      <c r="K46" t="str">
        <f>IFERROR(VLOOKUP(F46,[1]Sheet5!$A$1:$D$103,3,FALSE),"")</f>
        <v>Resourcing RESC</v>
      </c>
      <c r="L46" t="str">
        <f>IFERROR(VLOOKUP(G46,[1]Sheet5!$A$1:$D$103,3,FALSE),"")</f>
        <v/>
      </c>
      <c r="M46" t="str">
        <f>IFERROR(VLOOKUP(H46,[1]Sheet5!$A$1:$D$103,3,FALSE),"")</f>
        <v/>
      </c>
      <c r="N46" t="str">
        <f>IFERROR(VLOOKUP(I46,[1]Sheet5!$A$1:$D$103,3,FALSE),"")</f>
        <v/>
      </c>
    </row>
    <row r="47" spans="1:14" ht="30" customHeight="1" x14ac:dyDescent="0.25">
      <c r="A47" s="13"/>
      <c r="B47" s="4"/>
      <c r="C47" s="5" t="s">
        <v>91</v>
      </c>
      <c r="D47" s="5" t="str">
        <f t="shared" si="1"/>
        <v>Supplier management SUPP
Contract management ITCM</v>
      </c>
      <c r="E47" s="11" t="s">
        <v>26</v>
      </c>
      <c r="F47" s="11" t="s">
        <v>65</v>
      </c>
      <c r="G47" s="7"/>
      <c r="H47" s="7"/>
      <c r="J47" t="str">
        <f>IFERROR(VLOOKUP(E47,[1]Sheet5!$A$1:$D$103,3,FALSE),"")</f>
        <v>Supplier management SUPP</v>
      </c>
      <c r="K47" t="str">
        <f>IFERROR(VLOOKUP(F47,[1]Sheet5!$A$1:$D$103,3,FALSE),"")</f>
        <v>Contract management ITCM</v>
      </c>
      <c r="L47" t="str">
        <f>IFERROR(VLOOKUP(G47,[1]Sheet5!$A$1:$D$103,3,FALSE),"")</f>
        <v/>
      </c>
      <c r="M47" t="str">
        <f>IFERROR(VLOOKUP(H47,[1]Sheet5!$A$1:$D$103,3,FALSE),"")</f>
        <v/>
      </c>
      <c r="N47" t="str">
        <f>IFERROR(VLOOKUP(I47,[1]Sheet5!$A$1:$D$103,3,FALSE),"")</f>
        <v/>
      </c>
    </row>
    <row r="48" spans="1:14" ht="30" customHeight="1" x14ac:dyDescent="0.25">
      <c r="A48" s="13"/>
      <c r="B48" s="4"/>
      <c r="C48" s="5" t="s">
        <v>92</v>
      </c>
      <c r="D48" s="5" t="str">
        <f t="shared" si="1"/>
        <v>Information governance IRMG
Information security SCTY
Organisation design and implementation ORDI</v>
      </c>
      <c r="E48" s="8" t="s">
        <v>16</v>
      </c>
      <c r="F48" s="8" t="s">
        <v>41</v>
      </c>
      <c r="G48" s="9" t="s">
        <v>24</v>
      </c>
      <c r="H48" s="7"/>
      <c r="J48" t="str">
        <f>IFERROR(VLOOKUP(E48,[1]Sheet5!$A$1:$D$103,3,FALSE),"")</f>
        <v>Information governance IRMG</v>
      </c>
      <c r="K48" t="str">
        <f>IFERROR(VLOOKUP(F48,[1]Sheet5!$A$1:$D$103,3,FALSE),"")</f>
        <v>Information security SCTY</v>
      </c>
      <c r="L48" t="str">
        <f>IFERROR(VLOOKUP(G48,[1]Sheet5!$A$1:$D$103,3,FALSE),"")</f>
        <v>Organisation design and implementation ORDI</v>
      </c>
      <c r="M48" t="str">
        <f>IFERROR(VLOOKUP(H48,[1]Sheet5!$A$1:$D$103,3,FALSE),"")</f>
        <v/>
      </c>
      <c r="N48" t="str">
        <f>IFERROR(VLOOKUP(I48,[1]Sheet5!$A$1:$D$103,3,FALSE),"")</f>
        <v/>
      </c>
    </row>
    <row r="49" spans="1:14" ht="30" customHeight="1" x14ac:dyDescent="0.25">
      <c r="A49" s="13"/>
      <c r="B49" s="4"/>
      <c r="C49" s="5" t="s">
        <v>93</v>
      </c>
      <c r="D49" s="5" t="str">
        <f t="shared" si="1"/>
        <v>Performance management PEMT
Resourcing RESC</v>
      </c>
      <c r="E49" s="10" t="s">
        <v>90</v>
      </c>
      <c r="F49" s="10" t="s">
        <v>25</v>
      </c>
      <c r="G49" s="7"/>
      <c r="H49" s="7"/>
      <c r="J49" t="str">
        <f>IFERROR(VLOOKUP(E49,[1]Sheet5!$A$1:$D$103,3,FALSE),"")</f>
        <v>Performance management PEMT</v>
      </c>
      <c r="K49" t="str">
        <f>IFERROR(VLOOKUP(F49,[1]Sheet5!$A$1:$D$103,3,FALSE),"")</f>
        <v>Resourcing RESC</v>
      </c>
      <c r="L49" t="str">
        <f>IFERROR(VLOOKUP(G49,[1]Sheet5!$A$1:$D$103,3,FALSE),"")</f>
        <v/>
      </c>
      <c r="M49" t="str">
        <f>IFERROR(VLOOKUP(H49,[1]Sheet5!$A$1:$D$103,3,FALSE),"")</f>
        <v/>
      </c>
      <c r="N49" t="str">
        <f>IFERROR(VLOOKUP(I49,[1]Sheet5!$A$1:$D$103,3,FALSE),"")</f>
        <v/>
      </c>
    </row>
    <row r="50" spans="1:14" ht="30" customHeight="1" x14ac:dyDescent="0.25">
      <c r="A50" s="13"/>
      <c r="B50" s="12"/>
      <c r="C50" s="12"/>
      <c r="D50" s="12"/>
      <c r="E50" s="7"/>
      <c r="F50" s="7"/>
      <c r="G50" s="7"/>
      <c r="H50" s="7"/>
      <c r="J50" t="str">
        <f>IFERROR(VLOOKUP(E50,[1]Sheet5!$A$1:$D$103,3,FALSE),"")</f>
        <v/>
      </c>
      <c r="K50" t="str">
        <f>IFERROR(VLOOKUP(F50,[1]Sheet5!$A$1:$D$103,3,FALSE),"")</f>
        <v/>
      </c>
      <c r="L50" t="str">
        <f>IFERROR(VLOOKUP(G50,[1]Sheet5!$A$1:$D$103,3,FALSE),"")</f>
        <v/>
      </c>
      <c r="M50" t="str">
        <f>IFERROR(VLOOKUP(H50,[1]Sheet5!$A$1:$D$103,3,FALSE),"")</f>
        <v/>
      </c>
      <c r="N50" t="str">
        <f>IFERROR(VLOOKUP(I50,[1]Sheet5!$A$1:$D$103,3,FALSE),"")</f>
        <v/>
      </c>
    </row>
    <row r="51" spans="1:14" ht="30" customHeight="1" x14ac:dyDescent="0.25">
      <c r="A51" s="13"/>
      <c r="B51" s="4" t="s">
        <v>94</v>
      </c>
      <c r="C51" s="5" t="s">
        <v>95</v>
      </c>
      <c r="D51" s="5" t="str">
        <f t="shared" si="1"/>
        <v>Information assurance INAS
Information security SCTY
Data management DATM
Storage management STMG</v>
      </c>
      <c r="E51" s="8" t="s">
        <v>18</v>
      </c>
      <c r="F51" s="8" t="s">
        <v>41</v>
      </c>
      <c r="G51" s="8" t="s">
        <v>17</v>
      </c>
      <c r="H51" s="6" t="s">
        <v>96</v>
      </c>
      <c r="J51" t="str">
        <f>IFERROR(VLOOKUP(E51,[1]Sheet5!$A$1:$D$103,3,FALSE),"")</f>
        <v>Information assurance INAS</v>
      </c>
      <c r="K51" t="str">
        <f>IFERROR(VLOOKUP(F51,[1]Sheet5!$A$1:$D$103,3,FALSE),"")</f>
        <v>Information security SCTY</v>
      </c>
      <c r="L51" t="str">
        <f>IFERROR(VLOOKUP(G51,[1]Sheet5!$A$1:$D$103,3,FALSE),"")</f>
        <v>Data management DATM</v>
      </c>
      <c r="M51" t="str">
        <f>IFERROR(VLOOKUP(H51,[1]Sheet5!$A$1:$D$103,3,FALSE),"")</f>
        <v>Storage management STMG</v>
      </c>
      <c r="N51" t="str">
        <f>IFERROR(VLOOKUP(I51,[1]Sheet5!$A$1:$D$103,3,FALSE),"")</f>
        <v/>
      </c>
    </row>
    <row r="52" spans="1:14" ht="30" customHeight="1" x14ac:dyDescent="0.25">
      <c r="A52" s="13"/>
      <c r="B52" s="4"/>
      <c r="C52" s="5" t="s">
        <v>97</v>
      </c>
      <c r="D52" s="5" t="str">
        <f t="shared" si="1"/>
        <v>Information assurance INAS
Information security SCTY
Data management DATM
Network design NTDS</v>
      </c>
      <c r="E52" s="8" t="s">
        <v>18</v>
      </c>
      <c r="F52" s="8" t="s">
        <v>41</v>
      </c>
      <c r="G52" s="8" t="s">
        <v>17</v>
      </c>
      <c r="H52" s="14" t="s">
        <v>79</v>
      </c>
      <c r="J52" t="str">
        <f>IFERROR(VLOOKUP(E52,[1]Sheet5!$A$1:$D$103,3,FALSE),"")</f>
        <v>Information assurance INAS</v>
      </c>
      <c r="K52" t="str">
        <f>IFERROR(VLOOKUP(F52,[1]Sheet5!$A$1:$D$103,3,FALSE),"")</f>
        <v>Information security SCTY</v>
      </c>
      <c r="L52" t="str">
        <f>IFERROR(VLOOKUP(G52,[1]Sheet5!$A$1:$D$103,3,FALSE),"")</f>
        <v>Data management DATM</v>
      </c>
      <c r="M52" t="str">
        <f>IFERROR(VLOOKUP(H52,[1]Sheet5!$A$1:$D$103,3,FALSE),"")</f>
        <v>Network design NTDS</v>
      </c>
      <c r="N52" t="str">
        <f>IFERROR(VLOOKUP(I52,[1]Sheet5!$A$1:$D$103,3,FALSE),"")</f>
        <v/>
      </c>
    </row>
    <row r="53" spans="1:14" ht="30" customHeight="1" x14ac:dyDescent="0.25">
      <c r="A53" s="13"/>
      <c r="B53" s="4"/>
      <c r="C53" s="5" t="s">
        <v>98</v>
      </c>
      <c r="D53" s="5" t="str">
        <f t="shared" si="1"/>
        <v>Information assurance INAS
Asset management ASMG
Configuration management CFMG</v>
      </c>
      <c r="E53" s="8" t="s">
        <v>18</v>
      </c>
      <c r="F53" s="6" t="s">
        <v>13</v>
      </c>
      <c r="G53" s="6" t="s">
        <v>12</v>
      </c>
      <c r="H53" s="7"/>
      <c r="J53" t="str">
        <f>IFERROR(VLOOKUP(E53,[1]Sheet5!$A$1:$D$103,3,FALSE),"")</f>
        <v>Information assurance INAS</v>
      </c>
      <c r="K53" t="str">
        <f>IFERROR(VLOOKUP(F53,[1]Sheet5!$A$1:$D$103,3,FALSE),"")</f>
        <v>Asset management ASMG</v>
      </c>
      <c r="L53" t="str">
        <f>IFERROR(VLOOKUP(G53,[1]Sheet5!$A$1:$D$103,3,FALSE),"")</f>
        <v>Configuration management CFMG</v>
      </c>
      <c r="M53" t="str">
        <f>IFERROR(VLOOKUP(H53,[1]Sheet5!$A$1:$D$103,3,FALSE),"")</f>
        <v/>
      </c>
      <c r="N53" t="str">
        <f>IFERROR(VLOOKUP(I53,[1]Sheet5!$A$1:$D$103,3,FALSE),"")</f>
        <v/>
      </c>
    </row>
    <row r="54" spans="1:14" ht="30" customHeight="1" x14ac:dyDescent="0.25">
      <c r="A54" s="13"/>
      <c r="B54" s="4"/>
      <c r="C54" s="5" t="s">
        <v>99</v>
      </c>
      <c r="D54" s="5" t="str">
        <f t="shared" si="1"/>
        <v>Demand management DEMM
Availability management AVMT
Capacity management CPMG</v>
      </c>
      <c r="E54" s="8" t="s">
        <v>33</v>
      </c>
      <c r="F54" s="6" t="s">
        <v>21</v>
      </c>
      <c r="G54" s="6" t="s">
        <v>38</v>
      </c>
      <c r="H54" s="7"/>
      <c r="J54" t="str">
        <f>IFERROR(VLOOKUP(E54,[1]Sheet5!$A$1:$D$103,3,FALSE),"")</f>
        <v>Demand management DEMM</v>
      </c>
      <c r="K54" t="str">
        <f>IFERROR(VLOOKUP(F54,[1]Sheet5!$A$1:$D$103,3,FALSE),"")</f>
        <v>Availability management AVMT</v>
      </c>
      <c r="L54" t="str">
        <f>IFERROR(VLOOKUP(G54,[1]Sheet5!$A$1:$D$103,3,FALSE),"")</f>
        <v>Capacity management CPMG</v>
      </c>
      <c r="M54" t="str">
        <f>IFERROR(VLOOKUP(H54,[1]Sheet5!$A$1:$D$103,3,FALSE),"")</f>
        <v/>
      </c>
      <c r="N54" t="str">
        <f>IFERROR(VLOOKUP(I54,[1]Sheet5!$A$1:$D$103,3,FALSE),"")</f>
        <v/>
      </c>
    </row>
    <row r="55" spans="1:14" ht="30" customHeight="1" x14ac:dyDescent="0.25">
      <c r="A55" s="13"/>
      <c r="B55" s="4"/>
      <c r="C55" s="5" t="s">
        <v>100</v>
      </c>
      <c r="D55" s="5" t="str">
        <f t="shared" si="1"/>
        <v>Information governance IRMG
Information assurance INAS
Data management DATM
Storage management STMG</v>
      </c>
      <c r="E55" s="8" t="s">
        <v>16</v>
      </c>
      <c r="F55" s="8" t="s">
        <v>18</v>
      </c>
      <c r="G55" s="8" t="s">
        <v>17</v>
      </c>
      <c r="H55" s="6" t="s">
        <v>96</v>
      </c>
      <c r="J55" t="str">
        <f>IFERROR(VLOOKUP(E55,[1]Sheet5!$A$1:$D$103,3,FALSE),"")</f>
        <v>Information governance IRMG</v>
      </c>
      <c r="K55" t="str">
        <f>IFERROR(VLOOKUP(F55,[1]Sheet5!$A$1:$D$103,3,FALSE),"")</f>
        <v>Information assurance INAS</v>
      </c>
      <c r="L55" t="str">
        <f>IFERROR(VLOOKUP(G55,[1]Sheet5!$A$1:$D$103,3,FALSE),"")</f>
        <v>Data management DATM</v>
      </c>
      <c r="M55" t="str">
        <f>IFERROR(VLOOKUP(H55,[1]Sheet5!$A$1:$D$103,3,FALSE),"")</f>
        <v>Storage management STMG</v>
      </c>
      <c r="N55" t="str">
        <f>IFERROR(VLOOKUP(I55,[1]Sheet5!$A$1:$D$103,3,FALSE),"")</f>
        <v/>
      </c>
    </row>
    <row r="56" spans="1:14" ht="30" customHeight="1" x14ac:dyDescent="0.25">
      <c r="A56" s="13"/>
      <c r="B56" s="4"/>
      <c r="C56" s="5" t="s">
        <v>101</v>
      </c>
      <c r="D56" s="5" t="str">
        <f t="shared" si="1"/>
        <v>Information assurance INAS
Programming/software development PROG
Software design SWDN</v>
      </c>
      <c r="E56" s="8" t="s">
        <v>18</v>
      </c>
      <c r="F56" s="14" t="s">
        <v>102</v>
      </c>
      <c r="G56" s="14" t="s">
        <v>103</v>
      </c>
      <c r="J56" t="str">
        <f>IFERROR(VLOOKUP(E56,[1]Sheet5!$A$1:$D$103,3,FALSE),"")</f>
        <v>Information assurance INAS</v>
      </c>
      <c r="K56" t="str">
        <f>IFERROR(VLOOKUP(F56,[1]Sheet5!$A$1:$D$103,3,FALSE),"")</f>
        <v>Programming/software development PROG</v>
      </c>
      <c r="L56" t="str">
        <f>IFERROR(VLOOKUP(G56,[1]Sheet5!$A$1:$D$103,3,FALSE),"")</f>
        <v>Software design SWDN</v>
      </c>
      <c r="M56" t="str">
        <f>IFERROR(VLOOKUP(H56,[1]Sheet5!$A$1:$D$103,3,FALSE),"")</f>
        <v/>
      </c>
      <c r="N56" t="str">
        <f>IFERROR(VLOOKUP(I56,[1]Sheet5!$A$1:$D$103,3,FALSE),"")</f>
        <v/>
      </c>
    </row>
    <row r="57" spans="1:14" ht="30" customHeight="1" x14ac:dyDescent="0.25">
      <c r="A57" s="13"/>
      <c r="B57" s="4"/>
      <c r="C57" s="5" t="s">
        <v>104</v>
      </c>
      <c r="D57" s="5" t="str">
        <f t="shared" si="1"/>
        <v>Information assurance INAS
Testing TEST</v>
      </c>
      <c r="E57" s="8" t="s">
        <v>18</v>
      </c>
      <c r="F57" s="14" t="s">
        <v>105</v>
      </c>
      <c r="G57" s="7"/>
      <c r="J57" t="str">
        <f>IFERROR(VLOOKUP(E57,[1]Sheet5!$A$1:$D$103,3,FALSE),"")</f>
        <v>Information assurance INAS</v>
      </c>
      <c r="K57" t="str">
        <f>IFERROR(VLOOKUP(F57,[1]Sheet5!$A$1:$D$103,3,FALSE),"")</f>
        <v>Testing TEST</v>
      </c>
      <c r="L57" t="str">
        <f>IFERROR(VLOOKUP(G57,[1]Sheet5!$A$1:$D$103,3,FALSE),"")</f>
        <v/>
      </c>
      <c r="M57" t="str">
        <f>IFERROR(VLOOKUP(H57,[1]Sheet5!$A$1:$D$103,3,FALSE),"")</f>
        <v/>
      </c>
      <c r="N57" t="str">
        <f>IFERROR(VLOOKUP(I57,[1]Sheet5!$A$1:$D$103,3,FALSE),"")</f>
        <v/>
      </c>
    </row>
    <row r="58" spans="1:14" ht="30" customHeight="1" x14ac:dyDescent="0.25">
      <c r="A58" s="13"/>
      <c r="B58" s="4"/>
      <c r="C58" s="5" t="s">
        <v>106</v>
      </c>
      <c r="D58" s="5" t="str">
        <f t="shared" si="1"/>
        <v>Hardware design HWDE</v>
      </c>
      <c r="E58" s="14" t="s">
        <v>107</v>
      </c>
      <c r="F58" s="7"/>
      <c r="G58" s="7"/>
      <c r="H58" s="7"/>
      <c r="J58" t="str">
        <f>IFERROR(VLOOKUP(E58,[1]Sheet5!$A$1:$D$103,3,FALSE),"")</f>
        <v>Hardware design HWDE</v>
      </c>
      <c r="K58" t="str">
        <f>IFERROR(VLOOKUP(F58,[1]Sheet5!$A$1:$D$103,3,FALSE),"")</f>
        <v/>
      </c>
      <c r="L58" t="str">
        <f>IFERROR(VLOOKUP(G58,[1]Sheet5!$A$1:$D$103,3,FALSE),"")</f>
        <v/>
      </c>
      <c r="M58" t="str">
        <f>IFERROR(VLOOKUP(H58,[1]Sheet5!$A$1:$D$103,3,FALSE),"")</f>
        <v/>
      </c>
      <c r="N58" t="str">
        <f>IFERROR(VLOOKUP(I58,[1]Sheet5!$A$1:$D$103,3,FALSE),"")</f>
        <v/>
      </c>
    </row>
    <row r="59" spans="1:14" ht="30" customHeight="1" x14ac:dyDescent="0.25">
      <c r="A59" s="13"/>
      <c r="B59" s="12"/>
      <c r="C59" s="12"/>
      <c r="D59" s="12"/>
      <c r="E59" s="7"/>
      <c r="F59" s="7"/>
      <c r="G59" s="7"/>
      <c r="H59" s="7"/>
      <c r="J59" t="str">
        <f>IFERROR(VLOOKUP(E59,[1]Sheet5!$A$1:$D$103,3,FALSE),"")</f>
        <v/>
      </c>
      <c r="K59" t="str">
        <f>IFERROR(VLOOKUP(F59,[1]Sheet5!$A$1:$D$103,3,FALSE),"")</f>
        <v/>
      </c>
      <c r="L59" t="str">
        <f>IFERROR(VLOOKUP(G59,[1]Sheet5!$A$1:$D$103,3,FALSE),"")</f>
        <v/>
      </c>
      <c r="M59" t="str">
        <f>IFERROR(VLOOKUP(H59,[1]Sheet5!$A$1:$D$103,3,FALSE),"")</f>
        <v/>
      </c>
      <c r="N59" t="str">
        <f>IFERROR(VLOOKUP(I59,[1]Sheet5!$A$1:$D$103,3,FALSE),"")</f>
        <v/>
      </c>
    </row>
    <row r="60" spans="1:14" ht="30" customHeight="1" x14ac:dyDescent="0.25">
      <c r="A60" s="13"/>
      <c r="B60" s="4" t="s">
        <v>108</v>
      </c>
      <c r="C60" s="5" t="s">
        <v>109</v>
      </c>
      <c r="D60" s="5" t="str">
        <f t="shared" si="1"/>
        <v>Configuration management CFMG</v>
      </c>
      <c r="E60" s="6" t="s">
        <v>12</v>
      </c>
      <c r="F60" s="7"/>
      <c r="G60" s="7"/>
      <c r="H60" s="7"/>
      <c r="J60" t="str">
        <f>IFERROR(VLOOKUP(E60,[1]Sheet5!$A$1:$D$103,3,FALSE),"")</f>
        <v>Configuration management CFMG</v>
      </c>
      <c r="K60" t="str">
        <f>IFERROR(VLOOKUP(F60,[1]Sheet5!$A$1:$D$103,3,FALSE),"")</f>
        <v/>
      </c>
      <c r="L60" t="str">
        <f>IFERROR(VLOOKUP(G60,[1]Sheet5!$A$1:$D$103,3,FALSE),"")</f>
        <v/>
      </c>
      <c r="M60" t="str">
        <f>IFERROR(VLOOKUP(H60,[1]Sheet5!$A$1:$D$103,3,FALSE),"")</f>
        <v/>
      </c>
      <c r="N60" t="str">
        <f>IFERROR(VLOOKUP(I60,[1]Sheet5!$A$1:$D$103,3,FALSE),"")</f>
        <v/>
      </c>
    </row>
    <row r="61" spans="1:14" ht="30" customHeight="1" x14ac:dyDescent="0.25">
      <c r="A61" s="13"/>
      <c r="B61" s="4"/>
      <c r="C61" s="5" t="s">
        <v>110</v>
      </c>
      <c r="D61" s="5" t="str">
        <f t="shared" si="1"/>
        <v>Systems development management DLMG</v>
      </c>
      <c r="E61" s="14" t="s">
        <v>111</v>
      </c>
      <c r="F61" s="7"/>
      <c r="G61" s="7"/>
      <c r="H61" s="7"/>
      <c r="J61" t="str">
        <f>IFERROR(VLOOKUP(E61,[1]Sheet5!$A$1:$D$103,3,FALSE),"")</f>
        <v>Systems development management DLMG</v>
      </c>
      <c r="K61" t="str">
        <f>IFERROR(VLOOKUP(F61,[1]Sheet5!$A$1:$D$103,3,FALSE),"")</f>
        <v/>
      </c>
      <c r="L61" t="str">
        <f>IFERROR(VLOOKUP(G61,[1]Sheet5!$A$1:$D$103,3,FALSE),"")</f>
        <v/>
      </c>
      <c r="M61" t="str">
        <f>IFERROR(VLOOKUP(H61,[1]Sheet5!$A$1:$D$103,3,FALSE),"")</f>
        <v/>
      </c>
      <c r="N61" t="str">
        <f>IFERROR(VLOOKUP(I61,[1]Sheet5!$A$1:$D$103,3,FALSE),"")</f>
        <v/>
      </c>
    </row>
    <row r="62" spans="1:14" ht="30" customHeight="1" x14ac:dyDescent="0.25">
      <c r="A62" s="13"/>
      <c r="B62" s="4"/>
      <c r="C62" s="5" t="s">
        <v>112</v>
      </c>
      <c r="D62" s="5" t="str">
        <f t="shared" si="1"/>
        <v>Configuration management CFMG
Change management CHMG</v>
      </c>
      <c r="E62" s="6" t="s">
        <v>12</v>
      </c>
      <c r="F62" s="6" t="s">
        <v>113</v>
      </c>
      <c r="G62" s="7"/>
      <c r="H62" s="7"/>
      <c r="J62" t="str">
        <f>IFERROR(VLOOKUP(E62,[1]Sheet5!$A$1:$D$103,3,FALSE),"")</f>
        <v>Configuration management CFMG</v>
      </c>
      <c r="K62" t="str">
        <f>IFERROR(VLOOKUP(F62,[1]Sheet5!$A$1:$D$103,3,FALSE),"")</f>
        <v>Change management CHMG</v>
      </c>
      <c r="L62" t="str">
        <f>IFERROR(VLOOKUP(G62,[1]Sheet5!$A$1:$D$103,3,FALSE),"")</f>
        <v/>
      </c>
      <c r="M62" t="str">
        <f>IFERROR(VLOOKUP(H62,[1]Sheet5!$A$1:$D$103,3,FALSE),"")</f>
        <v/>
      </c>
      <c r="N62" t="str">
        <f>IFERROR(VLOOKUP(I62,[1]Sheet5!$A$1:$D$103,3,FALSE),"")</f>
        <v/>
      </c>
    </row>
    <row r="63" spans="1:14" ht="30" customHeight="1" x14ac:dyDescent="0.25">
      <c r="A63" s="13"/>
      <c r="B63" s="4"/>
      <c r="C63" s="5" t="s">
        <v>114</v>
      </c>
      <c r="D63" s="5" t="str">
        <f t="shared" si="1"/>
        <v>Information assurance INAS
Storage management STMG
IT infrastructure ITOP</v>
      </c>
      <c r="E63" s="8" t="s">
        <v>18</v>
      </c>
      <c r="F63" s="6" t="s">
        <v>96</v>
      </c>
      <c r="G63" s="6" t="s">
        <v>115</v>
      </c>
      <c r="H63" s="7"/>
      <c r="J63" t="str">
        <f>IFERROR(VLOOKUP(E63,[1]Sheet5!$A$1:$D$103,3,FALSE),"")</f>
        <v>Information assurance INAS</v>
      </c>
      <c r="K63" t="str">
        <f>IFERROR(VLOOKUP(F63,[1]Sheet5!$A$1:$D$103,3,FALSE),"")</f>
        <v>Storage management STMG</v>
      </c>
      <c r="L63" t="str">
        <f>IFERROR(VLOOKUP(G63,[1]Sheet5!$A$1:$D$103,3,FALSE),"")</f>
        <v>IT infrastructure ITOP</v>
      </c>
      <c r="M63" t="str">
        <f>IFERROR(VLOOKUP(H63,[1]Sheet5!$A$1:$D$103,3,FALSE),"")</f>
        <v/>
      </c>
      <c r="N63" t="str">
        <f>IFERROR(VLOOKUP(I63,[1]Sheet5!$A$1:$D$103,3,FALSE),"")</f>
        <v/>
      </c>
    </row>
    <row r="64" spans="1:14" ht="30" customHeight="1" x14ac:dyDescent="0.25">
      <c r="A64" s="13"/>
      <c r="B64" s="4"/>
      <c r="C64" s="5" t="s">
        <v>116</v>
      </c>
      <c r="D64" s="5" t="str">
        <f t="shared" si="1"/>
        <v>IT management ITMG
Facilities management DCMA</v>
      </c>
      <c r="E64" s="8" t="s">
        <v>117</v>
      </c>
      <c r="F64" s="6" t="s">
        <v>77</v>
      </c>
      <c r="G64" s="7"/>
      <c r="H64" s="7"/>
      <c r="J64" t="str">
        <f>IFERROR(VLOOKUP(E64,[1]Sheet5!$A$1:$D$103,3,FALSE),"")</f>
        <v>IT management ITMG</v>
      </c>
      <c r="K64" t="str">
        <f>IFERROR(VLOOKUP(F64,[1]Sheet5!$A$1:$D$103,3,FALSE),"")</f>
        <v>Facilities management DCMA</v>
      </c>
      <c r="L64" t="str">
        <f>IFERROR(VLOOKUP(G64,[1]Sheet5!$A$1:$D$103,3,FALSE),"")</f>
        <v/>
      </c>
      <c r="M64" t="str">
        <f>IFERROR(VLOOKUP(H64,[1]Sheet5!$A$1:$D$103,3,FALSE),"")</f>
        <v/>
      </c>
      <c r="N64" t="str">
        <f>IFERROR(VLOOKUP(I64,[1]Sheet5!$A$1:$D$103,3,FALSE),"")</f>
        <v/>
      </c>
    </row>
    <row r="65" spans="1:14" ht="30" customHeight="1" x14ac:dyDescent="0.25">
      <c r="A65" s="13"/>
      <c r="B65" s="4"/>
      <c r="C65" s="5" t="s">
        <v>118</v>
      </c>
      <c r="D65" s="5" t="str">
        <f t="shared" si="1"/>
        <v>Data management DATM</v>
      </c>
      <c r="E65" s="8" t="s">
        <v>17</v>
      </c>
      <c r="F65" s="7"/>
      <c r="G65" s="7"/>
      <c r="H65" s="7"/>
      <c r="J65" t="str">
        <f>IFERROR(VLOOKUP(E65,[1]Sheet5!$A$1:$D$103,3,FALSE),"")</f>
        <v>Data management DATM</v>
      </c>
      <c r="K65" t="str">
        <f>IFERROR(VLOOKUP(F65,[1]Sheet5!$A$1:$D$103,3,FALSE),"")</f>
        <v/>
      </c>
      <c r="L65" t="str">
        <f>IFERROR(VLOOKUP(G65,[1]Sheet5!$A$1:$D$103,3,FALSE),"")</f>
        <v/>
      </c>
      <c r="M65" t="str">
        <f>IFERROR(VLOOKUP(H65,[1]Sheet5!$A$1:$D$103,3,FALSE),"")</f>
        <v/>
      </c>
      <c r="N65" t="str">
        <f>IFERROR(VLOOKUP(I65,[1]Sheet5!$A$1:$D$103,3,FALSE),"")</f>
        <v/>
      </c>
    </row>
    <row r="66" spans="1:14" ht="30" customHeight="1" x14ac:dyDescent="0.25">
      <c r="A66" s="13"/>
      <c r="B66" s="4"/>
      <c r="C66" s="5" t="s">
        <v>119</v>
      </c>
      <c r="D66" s="5" t="str">
        <f t="shared" si="1"/>
        <v>Information assurance INAS
Information security SCTY
Methods and tools METL
Organisational capability development OCDV</v>
      </c>
      <c r="E66" s="8" t="s">
        <v>18</v>
      </c>
      <c r="F66" s="8" t="s">
        <v>41</v>
      </c>
      <c r="G66" s="8" t="s">
        <v>120</v>
      </c>
      <c r="H66" s="9" t="s">
        <v>121</v>
      </c>
      <c r="J66" t="str">
        <f>IFERROR(VLOOKUP(E66,[1]Sheet5!$A$1:$D$103,3,FALSE),"")</f>
        <v>Information assurance INAS</v>
      </c>
      <c r="K66" t="str">
        <f>IFERROR(VLOOKUP(F66,[1]Sheet5!$A$1:$D$103,3,FALSE),"")</f>
        <v>Information security SCTY</v>
      </c>
      <c r="L66" t="str">
        <f>IFERROR(VLOOKUP(G66,[1]Sheet5!$A$1:$D$103,3,FALSE),"")</f>
        <v>Methods and tools METL</v>
      </c>
      <c r="M66" t="str">
        <f>IFERROR(VLOOKUP(H66,[1]Sheet5!$A$1:$D$103,3,FALSE),"")</f>
        <v>Organisational capability development OCDV</v>
      </c>
      <c r="N66" t="str">
        <f>IFERROR(VLOOKUP(I66,[1]Sheet5!$A$1:$D$103,3,FALSE),"")</f>
        <v/>
      </c>
    </row>
    <row r="67" spans="1:14" ht="30" customHeight="1" x14ac:dyDescent="0.25">
      <c r="A67" s="13"/>
      <c r="B67" s="4"/>
      <c r="C67" s="5" t="s">
        <v>122</v>
      </c>
      <c r="D67" s="5" t="str">
        <f t="shared" si="1"/>
        <v>Knowledge management KNOW
Conformance review CORE</v>
      </c>
      <c r="E67" s="8" t="s">
        <v>52</v>
      </c>
      <c r="F67" s="10" t="s">
        <v>67</v>
      </c>
      <c r="H67" s="7"/>
      <c r="J67" t="str">
        <f>IFERROR(VLOOKUP(E67,[1]Sheet5!$A$1:$D$103,3,FALSE),"")</f>
        <v>Knowledge management KNOW</v>
      </c>
      <c r="K67" t="str">
        <f>IFERROR(VLOOKUP(F67,[1]Sheet5!$A$1:$D$103,3,FALSE),"")</f>
        <v>Conformance review CORE</v>
      </c>
      <c r="L67" t="str">
        <f>IFERROR(VLOOKUP(G67,[1]Sheet5!$A$1:$D$103,3,FALSE),"")</f>
        <v/>
      </c>
      <c r="M67" t="str">
        <f>IFERROR(VLOOKUP(H67,[1]Sheet5!$A$1:$D$103,3,FALSE),"")</f>
        <v/>
      </c>
      <c r="N67" t="str">
        <f>IFERROR(VLOOKUP(I67,[1]Sheet5!$A$1:$D$103,3,FALSE),"")</f>
        <v/>
      </c>
    </row>
    <row r="68" spans="1:14" ht="30" customHeight="1" x14ac:dyDescent="0.25">
      <c r="A68" s="13"/>
      <c r="B68" s="4"/>
      <c r="C68" s="5" t="s">
        <v>123</v>
      </c>
      <c r="D68" s="5" t="str">
        <f t="shared" si="1"/>
        <v>Continuity management COPL
Incident management USUP</v>
      </c>
      <c r="E68" s="8" t="s">
        <v>69</v>
      </c>
      <c r="F68" s="6" t="s">
        <v>71</v>
      </c>
      <c r="G68" s="7"/>
      <c r="H68" s="7"/>
      <c r="J68" t="str">
        <f>IFERROR(VLOOKUP(E68,[1]Sheet5!$A$1:$D$103,3,FALSE),"")</f>
        <v>Continuity management COPL</v>
      </c>
      <c r="K68" t="str">
        <f>IFERROR(VLOOKUP(F68,[1]Sheet5!$A$1:$D$103,3,FALSE),"")</f>
        <v>Incident management USUP</v>
      </c>
      <c r="L68" t="str">
        <f>IFERROR(VLOOKUP(G68,[1]Sheet5!$A$1:$D$103,3,FALSE),"")</f>
        <v/>
      </c>
      <c r="M68" t="str">
        <f>IFERROR(VLOOKUP(H68,[1]Sheet5!$A$1:$D$103,3,FALSE),"")</f>
        <v/>
      </c>
      <c r="N68" t="str">
        <f>IFERROR(VLOOKUP(I68,[1]Sheet5!$A$1:$D$103,3,FALSE),"")</f>
        <v/>
      </c>
    </row>
    <row r="69" spans="1:14" ht="30" customHeight="1" x14ac:dyDescent="0.25">
      <c r="A69" s="13"/>
      <c r="B69" s="4"/>
      <c r="C69" s="5" t="s">
        <v>124</v>
      </c>
      <c r="D69" s="5" t="str">
        <f t="shared" si="1"/>
        <v>Continuity management COPL
Incident management USUP</v>
      </c>
      <c r="E69" s="8" t="s">
        <v>69</v>
      </c>
      <c r="F69" s="6" t="s">
        <v>71</v>
      </c>
      <c r="G69" s="7"/>
      <c r="H69" s="7"/>
      <c r="J69" t="str">
        <f>IFERROR(VLOOKUP(E69,[1]Sheet5!$A$1:$D$103,3,FALSE),"")</f>
        <v>Continuity management COPL</v>
      </c>
      <c r="K69" t="str">
        <f>IFERROR(VLOOKUP(F69,[1]Sheet5!$A$1:$D$103,3,FALSE),"")</f>
        <v>Incident management USUP</v>
      </c>
      <c r="L69" t="str">
        <f>IFERROR(VLOOKUP(G69,[1]Sheet5!$A$1:$D$103,3,FALSE),"")</f>
        <v/>
      </c>
      <c r="M69" t="str">
        <f>IFERROR(VLOOKUP(H69,[1]Sheet5!$A$1:$D$103,3,FALSE),"")</f>
        <v/>
      </c>
      <c r="N69" t="str">
        <f>IFERROR(VLOOKUP(I69,[1]Sheet5!$A$1:$D$103,3,FALSE),"")</f>
        <v/>
      </c>
    </row>
    <row r="70" spans="1:14" ht="30" customHeight="1" x14ac:dyDescent="0.25">
      <c r="A70" s="13"/>
      <c r="B70" s="4"/>
      <c r="C70" s="5" t="s">
        <v>125</v>
      </c>
      <c r="D70" s="5" t="str">
        <f t="shared" si="1"/>
        <v>Resourcing RESC
Performance management PEMT
Competency assessment LEDA</v>
      </c>
      <c r="E70" s="10" t="s">
        <v>25</v>
      </c>
      <c r="F70" s="10" t="s">
        <v>90</v>
      </c>
      <c r="G70" s="10" t="s">
        <v>126</v>
      </c>
      <c r="H70" s="7"/>
      <c r="J70" t="str">
        <f>IFERROR(VLOOKUP(E70,[1]Sheet5!$A$1:$D$103,3,FALSE),"")</f>
        <v>Resourcing RESC</v>
      </c>
      <c r="K70" t="str">
        <f>IFERROR(VLOOKUP(F70,[1]Sheet5!$A$1:$D$103,3,FALSE),"")</f>
        <v>Performance management PEMT</v>
      </c>
      <c r="L70" t="str">
        <f>IFERROR(VLOOKUP(G70,[1]Sheet5!$A$1:$D$103,3,FALSE),"")</f>
        <v>Competency assessment LEDA</v>
      </c>
      <c r="M70" t="str">
        <f>IFERROR(VLOOKUP(H70,[1]Sheet5!$A$1:$D$103,3,FALSE),"")</f>
        <v/>
      </c>
      <c r="N70" t="str">
        <f>IFERROR(VLOOKUP(I70,[1]Sheet5!$A$1:$D$103,3,FALSE),"")</f>
        <v/>
      </c>
    </row>
    <row r="71" spans="1:14" ht="30" customHeight="1" x14ac:dyDescent="0.25">
      <c r="A71" s="13"/>
      <c r="B71" s="4"/>
      <c r="C71" s="5" t="s">
        <v>127</v>
      </c>
      <c r="D71" s="5" t="str">
        <f t="shared" si="1"/>
        <v>Information security SCTY
Penetration testing PENT</v>
      </c>
      <c r="E71" s="8" t="s">
        <v>41</v>
      </c>
      <c r="F71" s="6" t="s">
        <v>49</v>
      </c>
      <c r="G71" s="7"/>
      <c r="H71" s="7"/>
      <c r="J71" t="str">
        <f>IFERROR(VLOOKUP(E71,[1]Sheet5!$A$1:$D$103,3,FALSE),"")</f>
        <v>Information security SCTY</v>
      </c>
      <c r="K71" t="str">
        <f>IFERROR(VLOOKUP(F71,[1]Sheet5!$A$1:$D$103,3,FALSE),"")</f>
        <v>Penetration testing PENT</v>
      </c>
      <c r="L71" t="str">
        <f>IFERROR(VLOOKUP(G71,[1]Sheet5!$A$1:$D$103,3,FALSE),"")</f>
        <v/>
      </c>
      <c r="M71" t="str">
        <f>IFERROR(VLOOKUP(H71,[1]Sheet5!$A$1:$D$103,3,FALSE),"")</f>
        <v/>
      </c>
      <c r="N71" t="str">
        <f>IFERROR(VLOOKUP(I71,[1]Sheet5!$A$1:$D$103,3,FALSE),"")</f>
        <v/>
      </c>
    </row>
    <row r="72" spans="1:14" ht="30" customHeight="1" x14ac:dyDescent="0.25">
      <c r="A72" s="13"/>
      <c r="B72" s="12"/>
      <c r="C72" s="12"/>
      <c r="D72" s="12"/>
      <c r="E72" s="7"/>
      <c r="F72" s="7"/>
      <c r="G72" s="7"/>
      <c r="H72" s="7"/>
      <c r="J72" t="str">
        <f>IFERROR(VLOOKUP(E72,[1]Sheet5!$A$1:$D$103,3,FALSE),"")</f>
        <v/>
      </c>
      <c r="K72" t="str">
        <f>IFERROR(VLOOKUP(F72,[1]Sheet5!$A$1:$D$103,3,FALSE),"")</f>
        <v/>
      </c>
      <c r="L72" t="str">
        <f>IFERROR(VLOOKUP(G72,[1]Sheet5!$A$1:$D$103,3,FALSE),"")</f>
        <v/>
      </c>
      <c r="M72" t="str">
        <f>IFERROR(VLOOKUP(H72,[1]Sheet5!$A$1:$D$103,3,FALSE),"")</f>
        <v/>
      </c>
      <c r="N72" t="str">
        <f>IFERROR(VLOOKUP(I72,[1]Sheet5!$A$1:$D$103,3,FALSE),"")</f>
        <v/>
      </c>
    </row>
    <row r="73" spans="1:14" ht="30" customHeight="1" x14ac:dyDescent="0.25">
      <c r="A73" s="13"/>
      <c r="B73" s="4" t="s">
        <v>128</v>
      </c>
      <c r="C73" s="5" t="s">
        <v>129</v>
      </c>
      <c r="D73" s="5" t="str">
        <f t="shared" ref="D73:D74" si="2">_xlfn.TEXTJOIN(CHAR(10),TRUE,J73:N73)</f>
        <v>Availability management AVMT
Release and deployment RELM</v>
      </c>
      <c r="E73" s="6" t="s">
        <v>21</v>
      </c>
      <c r="F73" s="6" t="s">
        <v>130</v>
      </c>
      <c r="G73" s="7"/>
      <c r="H73" s="7"/>
      <c r="J73" t="str">
        <f>IFERROR(VLOOKUP(E73,[1]Sheet5!$A$1:$D$103,3,FALSE),"")</f>
        <v>Availability management AVMT</v>
      </c>
      <c r="K73" t="str">
        <f>IFERROR(VLOOKUP(F73,[1]Sheet5!$A$1:$D$103,3,FALSE),"")</f>
        <v>Release and deployment RELM</v>
      </c>
      <c r="L73" t="str">
        <f>IFERROR(VLOOKUP(G73,[1]Sheet5!$A$1:$D$103,3,FALSE),"")</f>
        <v/>
      </c>
      <c r="M73" t="str">
        <f>IFERROR(VLOOKUP(H73,[1]Sheet5!$A$1:$D$103,3,FALSE),"")</f>
        <v/>
      </c>
      <c r="N73" t="str">
        <f>IFERROR(VLOOKUP(I73,[1]Sheet5!$A$1:$D$103,3,FALSE),"")</f>
        <v/>
      </c>
    </row>
    <row r="74" spans="1:14" ht="30" customHeight="1" x14ac:dyDescent="0.25">
      <c r="A74" s="13"/>
      <c r="B74" s="4"/>
      <c r="C74" s="5" t="s">
        <v>131</v>
      </c>
      <c r="D74" s="5" t="str">
        <f t="shared" si="2"/>
        <v>Availability management AVMT
Release and deployment RELM</v>
      </c>
      <c r="E74" s="6" t="s">
        <v>21</v>
      </c>
      <c r="F74" s="6" t="s">
        <v>130</v>
      </c>
      <c r="G74" s="7"/>
      <c r="H74" s="7"/>
      <c r="J74" t="str">
        <f>IFERROR(VLOOKUP(E74,[1]Sheet5!$A$1:$D$103,3,FALSE),"")</f>
        <v>Availability management AVMT</v>
      </c>
      <c r="K74" t="str">
        <f>IFERROR(VLOOKUP(F74,[1]Sheet5!$A$1:$D$103,3,FALSE),"")</f>
        <v>Release and deployment RELM</v>
      </c>
      <c r="L74" t="str">
        <f>IFERROR(VLOOKUP(G74,[1]Sheet5!$A$1:$D$103,3,FALSE),"")</f>
        <v/>
      </c>
      <c r="M74" t="str">
        <f>IFERROR(VLOOKUP(H74,[1]Sheet5!$A$1:$D$103,3,FALSE),"")</f>
        <v/>
      </c>
      <c r="N74" t="str">
        <f>IFERROR(VLOOKUP(I74,[1]Sheet5!$A$1:$D$103,3,FALSE),"")</f>
        <v/>
      </c>
    </row>
    <row r="75" spans="1:14" ht="30" customHeight="1" x14ac:dyDescent="0.25">
      <c r="A75" s="13"/>
      <c r="B75" s="12"/>
      <c r="C75" s="12"/>
      <c r="D75" s="12"/>
      <c r="E75" s="7"/>
      <c r="F75" s="7"/>
      <c r="G75" s="7"/>
      <c r="H75" s="7"/>
      <c r="J75" t="str">
        <f>IFERROR(VLOOKUP(E75,[1]Sheet5!$A$1:$D$103,3,FALSE),"")</f>
        <v/>
      </c>
      <c r="K75" t="str">
        <f>IFERROR(VLOOKUP(F75,[1]Sheet5!$A$1:$D$103,3,FALSE),"")</f>
        <v/>
      </c>
      <c r="L75" t="str">
        <f>IFERROR(VLOOKUP(G75,[1]Sheet5!$A$1:$D$103,3,FALSE),"")</f>
        <v/>
      </c>
      <c r="M75" t="str">
        <f>IFERROR(VLOOKUP(H75,[1]Sheet5!$A$1:$D$103,3,FALSE),"")</f>
        <v/>
      </c>
      <c r="N75" t="str">
        <f>IFERROR(VLOOKUP(I75,[1]Sheet5!$A$1:$D$103,3,FALSE),"")</f>
        <v/>
      </c>
    </row>
    <row r="76" spans="1:14" ht="30" customHeight="1" x14ac:dyDescent="0.25">
      <c r="A76" s="13"/>
      <c r="B76" s="4" t="s">
        <v>132</v>
      </c>
      <c r="C76" s="5" t="s">
        <v>133</v>
      </c>
      <c r="D76" s="5" t="str">
        <f t="shared" ref="D76:D80" si="3">_xlfn.TEXTJOIN(CHAR(10),TRUE,J76:N76)</f>
        <v>Security administration SCAD</v>
      </c>
      <c r="E76" s="6" t="s">
        <v>75</v>
      </c>
      <c r="F76" s="7"/>
      <c r="G76" s="7"/>
      <c r="H76" s="7"/>
      <c r="J76" t="str">
        <f>IFERROR(VLOOKUP(E76,[1]Sheet5!$A$1:$D$103,3,FALSE),"")</f>
        <v>Security administration SCAD</v>
      </c>
      <c r="K76" t="str">
        <f>IFERROR(VLOOKUP(F76,[1]Sheet5!$A$1:$D$103,3,FALSE),"")</f>
        <v/>
      </c>
      <c r="L76" t="str">
        <f>IFERROR(VLOOKUP(G76,[1]Sheet5!$A$1:$D$103,3,FALSE),"")</f>
        <v/>
      </c>
      <c r="M76" t="str">
        <f>IFERROR(VLOOKUP(H76,[1]Sheet5!$A$1:$D$103,3,FALSE),"")</f>
        <v/>
      </c>
      <c r="N76" t="str">
        <f>IFERROR(VLOOKUP(I76,[1]Sheet5!$A$1:$D$103,3,FALSE),"")</f>
        <v/>
      </c>
    </row>
    <row r="77" spans="1:14" ht="30" customHeight="1" x14ac:dyDescent="0.25">
      <c r="A77" s="13"/>
      <c r="B77" s="4"/>
      <c r="C77" s="5" t="s">
        <v>134</v>
      </c>
      <c r="D77" s="5" t="str">
        <f t="shared" si="3"/>
        <v>Information assurance INAS
Data management DATM</v>
      </c>
      <c r="E77" s="8" t="s">
        <v>18</v>
      </c>
      <c r="F77" s="8" t="s">
        <v>17</v>
      </c>
      <c r="G77" s="7"/>
      <c r="H77" s="7"/>
      <c r="J77" t="str">
        <f>IFERROR(VLOOKUP(E77,[1]Sheet5!$A$1:$D$103,3,FALSE),"")</f>
        <v>Information assurance INAS</v>
      </c>
      <c r="K77" t="str">
        <f>IFERROR(VLOOKUP(F77,[1]Sheet5!$A$1:$D$103,3,FALSE),"")</f>
        <v>Data management DATM</v>
      </c>
      <c r="L77" t="str">
        <f>IFERROR(VLOOKUP(G77,[1]Sheet5!$A$1:$D$103,3,FALSE),"")</f>
        <v/>
      </c>
      <c r="M77" t="str">
        <f>IFERROR(VLOOKUP(H77,[1]Sheet5!$A$1:$D$103,3,FALSE),"")</f>
        <v/>
      </c>
      <c r="N77" t="str">
        <f>IFERROR(VLOOKUP(I77,[1]Sheet5!$A$1:$D$103,3,FALSE),"")</f>
        <v/>
      </c>
    </row>
    <row r="78" spans="1:14" ht="30" customHeight="1" x14ac:dyDescent="0.25">
      <c r="A78" s="13"/>
      <c r="B78" s="4"/>
      <c r="C78" s="5" t="s">
        <v>135</v>
      </c>
      <c r="D78" s="5" t="str">
        <f t="shared" si="3"/>
        <v>Systems design DESN</v>
      </c>
      <c r="E78" s="14" t="s">
        <v>136</v>
      </c>
      <c r="F78" s="7"/>
      <c r="G78" s="7"/>
      <c r="H78" s="7"/>
      <c r="J78" t="str">
        <f>IFERROR(VLOOKUP(E78,[1]Sheet5!$A$1:$D$103,3,FALSE),"")</f>
        <v>Systems design DESN</v>
      </c>
      <c r="K78" t="str">
        <f>IFERROR(VLOOKUP(F78,[1]Sheet5!$A$1:$D$103,3,FALSE),"")</f>
        <v/>
      </c>
      <c r="L78" t="str">
        <f>IFERROR(VLOOKUP(G78,[1]Sheet5!$A$1:$D$103,3,FALSE),"")</f>
        <v/>
      </c>
      <c r="M78" t="str">
        <f>IFERROR(VLOOKUP(H78,[1]Sheet5!$A$1:$D$103,3,FALSE),"")</f>
        <v/>
      </c>
      <c r="N78" t="str">
        <f>IFERROR(VLOOKUP(I78,[1]Sheet5!$A$1:$D$103,3,FALSE),"")</f>
        <v/>
      </c>
    </row>
    <row r="79" spans="1:14" ht="30" customHeight="1" x14ac:dyDescent="0.25">
      <c r="A79" s="13"/>
      <c r="B79" s="4"/>
      <c r="C79" s="5" t="s">
        <v>137</v>
      </c>
      <c r="D79" s="5" t="str">
        <f t="shared" si="3"/>
        <v>Network design NTDS
Network support NTAS</v>
      </c>
      <c r="E79" s="14" t="s">
        <v>79</v>
      </c>
      <c r="F79" s="6" t="s">
        <v>80</v>
      </c>
      <c r="G79" s="7"/>
      <c r="H79" s="7"/>
      <c r="J79" t="str">
        <f>IFERROR(VLOOKUP(E79,[1]Sheet5!$A$1:$D$103,3,FALSE),"")</f>
        <v>Network design NTDS</v>
      </c>
      <c r="K79" t="str">
        <f>IFERROR(VLOOKUP(F79,[1]Sheet5!$A$1:$D$103,3,FALSE),"")</f>
        <v>Network support NTAS</v>
      </c>
      <c r="L79" t="str">
        <f>IFERROR(VLOOKUP(G79,[1]Sheet5!$A$1:$D$103,3,FALSE),"")</f>
        <v/>
      </c>
      <c r="M79" t="str">
        <f>IFERROR(VLOOKUP(H79,[1]Sheet5!$A$1:$D$103,3,FALSE),"")</f>
        <v/>
      </c>
      <c r="N79" t="str">
        <f>IFERROR(VLOOKUP(I79,[1]Sheet5!$A$1:$D$103,3,FALSE),"")</f>
        <v/>
      </c>
    </row>
    <row r="80" spans="1:14" ht="30" customHeight="1" x14ac:dyDescent="0.25">
      <c r="A80" s="13"/>
      <c r="B80" s="4"/>
      <c r="C80" s="5" t="s">
        <v>138</v>
      </c>
      <c r="D80" s="5" t="str">
        <f t="shared" si="3"/>
        <v>Systems design DESN
Availability management AVMT</v>
      </c>
      <c r="E80" s="14" t="s">
        <v>136</v>
      </c>
      <c r="F80" s="6" t="s">
        <v>21</v>
      </c>
      <c r="G80" s="7"/>
      <c r="H80" s="7"/>
      <c r="J80" t="str">
        <f>IFERROR(VLOOKUP(E80,[1]Sheet5!$A$1:$D$103,3,FALSE),"")</f>
        <v>Systems design DESN</v>
      </c>
      <c r="K80" t="str">
        <f>IFERROR(VLOOKUP(F80,[1]Sheet5!$A$1:$D$103,3,FALSE),"")</f>
        <v>Availability management AVMT</v>
      </c>
      <c r="L80" t="str">
        <f>IFERROR(VLOOKUP(G80,[1]Sheet5!$A$1:$D$103,3,FALSE),"")</f>
        <v/>
      </c>
      <c r="M80" t="str">
        <f>IFERROR(VLOOKUP(H80,[1]Sheet5!$A$1:$D$103,3,FALSE),"")</f>
        <v/>
      </c>
      <c r="N80" t="str">
        <f>IFERROR(VLOOKUP(I80,[1]Sheet5!$A$1:$D$103,3,FALSE),"")</f>
        <v/>
      </c>
    </row>
    <row r="81" spans="1:14" ht="30" customHeight="1" x14ac:dyDescent="0.25">
      <c r="A81" s="15"/>
      <c r="B81" s="12"/>
      <c r="C81" s="12"/>
      <c r="D81" s="12"/>
      <c r="E81" s="7"/>
      <c r="F81" s="7"/>
      <c r="G81" s="7"/>
      <c r="H81" s="7"/>
      <c r="J81" t="str">
        <f>IFERROR(VLOOKUP(E81,[1]Sheet5!$A$1:$D$103,3,FALSE),"")</f>
        <v/>
      </c>
      <c r="K81" t="str">
        <f>IFERROR(VLOOKUP(F81,[1]Sheet5!$A$1:$D$103,3,FALSE),"")</f>
        <v/>
      </c>
      <c r="L81" t="str">
        <f>IFERROR(VLOOKUP(G81,[1]Sheet5!$A$1:$D$103,3,FALSE),"")</f>
        <v/>
      </c>
      <c r="M81" t="str">
        <f>IFERROR(VLOOKUP(H81,[1]Sheet5!$A$1:$D$103,3,FALSE),"")</f>
        <v/>
      </c>
      <c r="N81" t="str">
        <f>IFERROR(VLOOKUP(I81,[1]Sheet5!$A$1:$D$103,3,FALSE),"")</f>
        <v/>
      </c>
    </row>
    <row r="82" spans="1:14" ht="30" customHeight="1" x14ac:dyDescent="0.25">
      <c r="A82" s="16" t="s">
        <v>139</v>
      </c>
      <c r="B82" s="4" t="s">
        <v>140</v>
      </c>
      <c r="C82" s="5" t="s">
        <v>141</v>
      </c>
      <c r="D82" s="5" t="str">
        <f t="shared" ref="D82:D86" si="4">_xlfn.TEXTJOIN(CHAR(10),TRUE,J82:N82)</f>
        <v>Information governance IRMG</v>
      </c>
      <c r="E82" s="8" t="s">
        <v>16</v>
      </c>
      <c r="F82" s="7"/>
      <c r="G82" s="7"/>
      <c r="H82" s="7"/>
      <c r="J82" t="str">
        <f>IFERROR(VLOOKUP(E82,[1]Sheet5!$A$1:$D$103,3,FALSE),"")</f>
        <v>Information governance IRMG</v>
      </c>
      <c r="K82" t="str">
        <f>IFERROR(VLOOKUP(F82,[1]Sheet5!$A$1:$D$103,3,FALSE),"")</f>
        <v/>
      </c>
      <c r="L82" t="str">
        <f>IFERROR(VLOOKUP(G82,[1]Sheet5!$A$1:$D$103,3,FALSE),"")</f>
        <v/>
      </c>
      <c r="M82" t="str">
        <f>IFERROR(VLOOKUP(H82,[1]Sheet5!$A$1:$D$103,3,FALSE),"")</f>
        <v/>
      </c>
      <c r="N82" t="str">
        <f>IFERROR(VLOOKUP(I82,[1]Sheet5!$A$1:$D$103,3,FALSE),"")</f>
        <v/>
      </c>
    </row>
    <row r="83" spans="1:14" ht="30" customHeight="1" x14ac:dyDescent="0.25">
      <c r="A83" s="16"/>
      <c r="B83" s="4"/>
      <c r="C83" s="5" t="s">
        <v>142</v>
      </c>
      <c r="D83" s="5" t="str">
        <f t="shared" si="4"/>
        <v>Security administration SCAD
Network support NTAS
IT infrastructure ITOP</v>
      </c>
      <c r="E83" s="6" t="s">
        <v>75</v>
      </c>
      <c r="F83" s="6" t="s">
        <v>80</v>
      </c>
      <c r="G83" s="6" t="s">
        <v>115</v>
      </c>
      <c r="H83" s="7"/>
      <c r="J83" t="str">
        <f>IFERROR(VLOOKUP(E83,[1]Sheet5!$A$1:$D$103,3,FALSE),"")</f>
        <v>Security administration SCAD</v>
      </c>
      <c r="K83" t="str">
        <f>IFERROR(VLOOKUP(F83,[1]Sheet5!$A$1:$D$103,3,FALSE),"")</f>
        <v>Network support NTAS</v>
      </c>
      <c r="L83" t="str">
        <f>IFERROR(VLOOKUP(G83,[1]Sheet5!$A$1:$D$103,3,FALSE),"")</f>
        <v>IT infrastructure ITOP</v>
      </c>
      <c r="M83" t="str">
        <f>IFERROR(VLOOKUP(H83,[1]Sheet5!$A$1:$D$103,3,FALSE),"")</f>
        <v/>
      </c>
      <c r="N83" t="str">
        <f>IFERROR(VLOOKUP(I83,[1]Sheet5!$A$1:$D$103,3,FALSE),"")</f>
        <v/>
      </c>
    </row>
    <row r="84" spans="1:14" ht="30" customHeight="1" x14ac:dyDescent="0.25">
      <c r="A84" s="16"/>
      <c r="B84" s="4"/>
      <c r="C84" s="5" t="s">
        <v>143</v>
      </c>
      <c r="D84" s="5" t="str">
        <f t="shared" si="4"/>
        <v>Security administration SCAD
Network support NTAS
IT infrastructure ITOP</v>
      </c>
      <c r="E84" s="6" t="s">
        <v>75</v>
      </c>
      <c r="F84" s="6" t="s">
        <v>80</v>
      </c>
      <c r="G84" s="6" t="s">
        <v>115</v>
      </c>
      <c r="H84" s="7"/>
      <c r="J84" t="str">
        <f>IFERROR(VLOOKUP(E84,[1]Sheet5!$A$1:$D$103,3,FALSE),"")</f>
        <v>Security administration SCAD</v>
      </c>
      <c r="K84" t="str">
        <f>IFERROR(VLOOKUP(F84,[1]Sheet5!$A$1:$D$103,3,FALSE),"")</f>
        <v>Network support NTAS</v>
      </c>
      <c r="L84" t="str">
        <f>IFERROR(VLOOKUP(G84,[1]Sheet5!$A$1:$D$103,3,FALSE),"")</f>
        <v>IT infrastructure ITOP</v>
      </c>
      <c r="M84" t="str">
        <f>IFERROR(VLOOKUP(H84,[1]Sheet5!$A$1:$D$103,3,FALSE),"")</f>
        <v/>
      </c>
      <c r="N84" t="str">
        <f>IFERROR(VLOOKUP(I84,[1]Sheet5!$A$1:$D$103,3,FALSE),"")</f>
        <v/>
      </c>
    </row>
    <row r="85" spans="1:14" ht="30" customHeight="1" x14ac:dyDescent="0.25">
      <c r="A85" s="16"/>
      <c r="B85" s="4"/>
      <c r="C85" s="5" t="s">
        <v>144</v>
      </c>
      <c r="D85" s="5" t="str">
        <f t="shared" si="4"/>
        <v>Security administration SCAD
Network support NTAS
IT infrastructure ITOP
Incident management USUP</v>
      </c>
      <c r="E85" s="6" t="s">
        <v>75</v>
      </c>
      <c r="F85" s="6" t="s">
        <v>80</v>
      </c>
      <c r="G85" s="6" t="s">
        <v>115</v>
      </c>
      <c r="H85" s="6" t="s">
        <v>71</v>
      </c>
      <c r="J85" t="str">
        <f>IFERROR(VLOOKUP(E85,[1]Sheet5!$A$1:$D$103,3,FALSE),"")</f>
        <v>Security administration SCAD</v>
      </c>
      <c r="K85" t="str">
        <f>IFERROR(VLOOKUP(F85,[1]Sheet5!$A$1:$D$103,3,FALSE),"")</f>
        <v>Network support NTAS</v>
      </c>
      <c r="L85" t="str">
        <f>IFERROR(VLOOKUP(G85,[1]Sheet5!$A$1:$D$103,3,FALSE),"")</f>
        <v>IT infrastructure ITOP</v>
      </c>
      <c r="M85" t="str">
        <f>IFERROR(VLOOKUP(H85,[1]Sheet5!$A$1:$D$103,3,FALSE),"")</f>
        <v>Incident management USUP</v>
      </c>
      <c r="N85" t="str">
        <f>IFERROR(VLOOKUP(I85,[1]Sheet5!$A$1:$D$103,3,FALSE),"")</f>
        <v/>
      </c>
    </row>
    <row r="86" spans="1:14" ht="30" customHeight="1" x14ac:dyDescent="0.25">
      <c r="A86" s="16"/>
      <c r="B86" s="4"/>
      <c r="C86" s="5" t="s">
        <v>145</v>
      </c>
      <c r="D86" s="5" t="str">
        <f t="shared" si="4"/>
        <v>Security administration SCAD
Network support NTAS
IT infrastructure ITOP
Incident management USUP</v>
      </c>
      <c r="E86" s="6" t="s">
        <v>75</v>
      </c>
      <c r="F86" s="6" t="s">
        <v>80</v>
      </c>
      <c r="G86" s="6" t="s">
        <v>115</v>
      </c>
      <c r="H86" s="6" t="s">
        <v>71</v>
      </c>
      <c r="J86" t="str">
        <f>IFERROR(VLOOKUP(E86,[1]Sheet5!$A$1:$D$103,3,FALSE),"")</f>
        <v>Security administration SCAD</v>
      </c>
      <c r="K86" t="str">
        <f>IFERROR(VLOOKUP(F86,[1]Sheet5!$A$1:$D$103,3,FALSE),"")</f>
        <v>Network support NTAS</v>
      </c>
      <c r="L86" t="str">
        <f>IFERROR(VLOOKUP(G86,[1]Sheet5!$A$1:$D$103,3,FALSE),"")</f>
        <v>IT infrastructure ITOP</v>
      </c>
      <c r="M86" t="str">
        <f>IFERROR(VLOOKUP(H86,[1]Sheet5!$A$1:$D$103,3,FALSE),"")</f>
        <v>Incident management USUP</v>
      </c>
      <c r="N86" t="str">
        <f>IFERROR(VLOOKUP(I86,[1]Sheet5!$A$1:$D$103,3,FALSE),"")</f>
        <v/>
      </c>
    </row>
    <row r="87" spans="1:14" ht="30" customHeight="1" x14ac:dyDescent="0.25">
      <c r="A87" s="16"/>
      <c r="B87" s="12"/>
      <c r="C87" s="12"/>
      <c r="D87" s="12"/>
      <c r="E87" s="7"/>
      <c r="F87" s="7"/>
      <c r="G87" s="7"/>
      <c r="H87" s="7"/>
      <c r="J87" t="str">
        <f>IFERROR(VLOOKUP(E87,[1]Sheet5!$A$1:$D$103,3,FALSE),"")</f>
        <v/>
      </c>
      <c r="K87" t="str">
        <f>IFERROR(VLOOKUP(F87,[1]Sheet5!$A$1:$D$103,3,FALSE),"")</f>
        <v/>
      </c>
      <c r="L87" t="str">
        <f>IFERROR(VLOOKUP(G87,[1]Sheet5!$A$1:$D$103,3,FALSE),"")</f>
        <v/>
      </c>
      <c r="M87" t="str">
        <f>IFERROR(VLOOKUP(H87,[1]Sheet5!$A$1:$D$103,3,FALSE),"")</f>
        <v/>
      </c>
      <c r="N87" t="str">
        <f>IFERROR(VLOOKUP(I87,[1]Sheet5!$A$1:$D$103,3,FALSE),"")</f>
        <v/>
      </c>
    </row>
    <row r="88" spans="1:14" ht="30" customHeight="1" x14ac:dyDescent="0.25">
      <c r="A88" s="16"/>
      <c r="B88" s="4" t="s">
        <v>146</v>
      </c>
      <c r="C88" s="5" t="s">
        <v>147</v>
      </c>
      <c r="D88" s="5" t="str">
        <f t="shared" ref="D88:D95" si="5">_xlfn.TEXTJOIN(CHAR(10),TRUE,J88:N88)</f>
        <v>Security administration SCAD
Network support NTAS
IT infrastructure ITOP
Incident management USUP</v>
      </c>
      <c r="E88" s="6" t="s">
        <v>75</v>
      </c>
      <c r="F88" s="6" t="s">
        <v>80</v>
      </c>
      <c r="G88" s="6" t="s">
        <v>115</v>
      </c>
      <c r="H88" s="6" t="s">
        <v>71</v>
      </c>
      <c r="J88" t="str">
        <f>IFERROR(VLOOKUP(E88,[1]Sheet5!$A$1:$D$103,3,FALSE),"")</f>
        <v>Security administration SCAD</v>
      </c>
      <c r="K88" t="str">
        <f>IFERROR(VLOOKUP(F88,[1]Sheet5!$A$1:$D$103,3,FALSE),"")</f>
        <v>Network support NTAS</v>
      </c>
      <c r="L88" t="str">
        <f>IFERROR(VLOOKUP(G88,[1]Sheet5!$A$1:$D$103,3,FALSE),"")</f>
        <v>IT infrastructure ITOP</v>
      </c>
      <c r="M88" t="str">
        <f>IFERROR(VLOOKUP(H88,[1]Sheet5!$A$1:$D$103,3,FALSE),"")</f>
        <v>Incident management USUP</v>
      </c>
      <c r="N88" t="str">
        <f>IFERROR(VLOOKUP(I88,[1]Sheet5!$A$1:$D$103,3,FALSE),"")</f>
        <v/>
      </c>
    </row>
    <row r="89" spans="1:14" ht="30" customHeight="1" x14ac:dyDescent="0.25">
      <c r="A89" s="16"/>
      <c r="B89" s="4"/>
      <c r="C89" s="5" t="s">
        <v>148</v>
      </c>
      <c r="D89" s="5" t="str">
        <f t="shared" si="5"/>
        <v>Security administration SCAD
Network support NTAS
IT infrastructure ITOP
Facilities management DCMA
Incident management USUP</v>
      </c>
      <c r="E89" s="6" t="s">
        <v>75</v>
      </c>
      <c r="F89" s="6" t="s">
        <v>80</v>
      </c>
      <c r="G89" s="6" t="s">
        <v>115</v>
      </c>
      <c r="H89" s="6" t="s">
        <v>77</v>
      </c>
      <c r="I89" s="6" t="s">
        <v>71</v>
      </c>
      <c r="J89" t="str">
        <f>IFERROR(VLOOKUP(E89,[1]Sheet5!$A$1:$D$103,3,FALSE),"")</f>
        <v>Security administration SCAD</v>
      </c>
      <c r="K89" t="str">
        <f>IFERROR(VLOOKUP(F89,[1]Sheet5!$A$1:$D$103,3,FALSE),"")</f>
        <v>Network support NTAS</v>
      </c>
      <c r="L89" t="str">
        <f>IFERROR(VLOOKUP(G89,[1]Sheet5!$A$1:$D$103,3,FALSE),"")</f>
        <v>IT infrastructure ITOP</v>
      </c>
      <c r="M89" t="str">
        <f>IFERROR(VLOOKUP(H89,[1]Sheet5!$A$1:$D$103,3,FALSE),"")</f>
        <v>Facilities management DCMA</v>
      </c>
      <c r="N89" t="str">
        <f>IFERROR(VLOOKUP(I89,[1]Sheet5!$A$1:$D$103,3,FALSE),"")</f>
        <v>Incident management USUP</v>
      </c>
    </row>
    <row r="90" spans="1:14" ht="30" customHeight="1" x14ac:dyDescent="0.25">
      <c r="A90" s="16"/>
      <c r="B90" s="4"/>
      <c r="C90" s="5" t="s">
        <v>149</v>
      </c>
      <c r="D90" s="5" t="str">
        <f t="shared" si="5"/>
        <v>Security administration SCAD</v>
      </c>
      <c r="E90" s="6" t="s">
        <v>75</v>
      </c>
      <c r="F90" s="7"/>
      <c r="G90" s="7"/>
      <c r="H90" s="7"/>
      <c r="J90" t="str">
        <f>IFERROR(VLOOKUP(E90,[1]Sheet5!$A$1:$D$103,3,FALSE),"")</f>
        <v>Security administration SCAD</v>
      </c>
      <c r="K90" t="str">
        <f>IFERROR(VLOOKUP(F90,[1]Sheet5!$A$1:$D$103,3,FALSE),"")</f>
        <v/>
      </c>
      <c r="L90" t="str">
        <f>IFERROR(VLOOKUP(G90,[1]Sheet5!$A$1:$D$103,3,FALSE),"")</f>
        <v/>
      </c>
      <c r="M90" t="str">
        <f>IFERROR(VLOOKUP(H90,[1]Sheet5!$A$1:$D$103,3,FALSE),"")</f>
        <v/>
      </c>
      <c r="N90" t="str">
        <f>IFERROR(VLOOKUP(I90,[1]Sheet5!$A$1:$D$103,3,FALSE),"")</f>
        <v/>
      </c>
    </row>
    <row r="91" spans="1:14" ht="30" customHeight="1" x14ac:dyDescent="0.25">
      <c r="A91" s="16"/>
      <c r="B91" s="4"/>
      <c r="C91" s="5" t="s">
        <v>150</v>
      </c>
      <c r="D91" s="5" t="str">
        <f t="shared" si="5"/>
        <v>Security administration SCAD</v>
      </c>
      <c r="E91" s="6" t="s">
        <v>75</v>
      </c>
      <c r="F91" s="7"/>
      <c r="G91" s="7"/>
      <c r="H91" s="7"/>
      <c r="J91" t="str">
        <f>IFERROR(VLOOKUP(E91,[1]Sheet5!$A$1:$D$103,3,FALSE),"")</f>
        <v>Security administration SCAD</v>
      </c>
      <c r="K91" t="str">
        <f>IFERROR(VLOOKUP(F91,[1]Sheet5!$A$1:$D$103,3,FALSE),"")</f>
        <v/>
      </c>
      <c r="L91" t="str">
        <f>IFERROR(VLOOKUP(G91,[1]Sheet5!$A$1:$D$103,3,FALSE),"")</f>
        <v/>
      </c>
      <c r="M91" t="str">
        <f>IFERROR(VLOOKUP(H91,[1]Sheet5!$A$1:$D$103,3,FALSE),"")</f>
        <v/>
      </c>
      <c r="N91" t="str">
        <f>IFERROR(VLOOKUP(I91,[1]Sheet5!$A$1:$D$103,3,FALSE),"")</f>
        <v/>
      </c>
    </row>
    <row r="92" spans="1:14" ht="30" customHeight="1" x14ac:dyDescent="0.25">
      <c r="A92" s="16"/>
      <c r="B92" s="4"/>
      <c r="C92" s="5" t="s">
        <v>151</v>
      </c>
      <c r="D92" s="5" t="str">
        <f t="shared" si="5"/>
        <v>Configuration management CFMG
Security administration SCAD</v>
      </c>
      <c r="E92" s="6" t="s">
        <v>12</v>
      </c>
      <c r="F92" s="6" t="s">
        <v>75</v>
      </c>
      <c r="G92" s="7"/>
      <c r="H92" s="7"/>
      <c r="J92" t="str">
        <f>IFERROR(VLOOKUP(E92,[1]Sheet5!$A$1:$D$103,3,FALSE),"")</f>
        <v>Configuration management CFMG</v>
      </c>
      <c r="K92" t="str">
        <f>IFERROR(VLOOKUP(F92,[1]Sheet5!$A$1:$D$103,3,FALSE),"")</f>
        <v>Security administration SCAD</v>
      </c>
      <c r="L92" t="str">
        <f>IFERROR(VLOOKUP(G92,[1]Sheet5!$A$1:$D$103,3,FALSE),"")</f>
        <v/>
      </c>
      <c r="M92" t="str">
        <f>IFERROR(VLOOKUP(H92,[1]Sheet5!$A$1:$D$103,3,FALSE),"")</f>
        <v/>
      </c>
      <c r="N92" t="str">
        <f>IFERROR(VLOOKUP(I92,[1]Sheet5!$A$1:$D$103,3,FALSE),"")</f>
        <v/>
      </c>
    </row>
    <row r="93" spans="1:14" ht="30" customHeight="1" x14ac:dyDescent="0.25">
      <c r="A93" s="16"/>
      <c r="B93" s="4"/>
      <c r="C93" s="5" t="s">
        <v>152</v>
      </c>
      <c r="D93" s="5" t="str">
        <f t="shared" si="5"/>
        <v>Security administration SCAD
Supplier management SUPP</v>
      </c>
      <c r="E93" s="6" t="s">
        <v>75</v>
      </c>
      <c r="F93" s="11" t="s">
        <v>26</v>
      </c>
      <c r="G93" s="7"/>
      <c r="H93" s="7"/>
      <c r="J93" t="str">
        <f>IFERROR(VLOOKUP(E93,[1]Sheet5!$A$1:$D$103,3,FALSE),"")</f>
        <v>Security administration SCAD</v>
      </c>
      <c r="K93" t="str">
        <f>IFERROR(VLOOKUP(F93,[1]Sheet5!$A$1:$D$103,3,FALSE),"")</f>
        <v>Supplier management SUPP</v>
      </c>
      <c r="L93" t="str">
        <f>IFERROR(VLOOKUP(G93,[1]Sheet5!$A$1:$D$103,3,FALSE),"")</f>
        <v/>
      </c>
      <c r="M93" t="str">
        <f>IFERROR(VLOOKUP(H93,[1]Sheet5!$A$1:$D$103,3,FALSE),"")</f>
        <v/>
      </c>
      <c r="N93" t="str">
        <f>IFERROR(VLOOKUP(I93,[1]Sheet5!$A$1:$D$103,3,FALSE),"")</f>
        <v/>
      </c>
    </row>
    <row r="94" spans="1:14" ht="30" customHeight="1" x14ac:dyDescent="0.25">
      <c r="A94" s="16"/>
      <c r="B94" s="4"/>
      <c r="C94" s="5" t="s">
        <v>153</v>
      </c>
      <c r="D94" s="5" t="str">
        <f t="shared" si="5"/>
        <v>Security administration SCAD</v>
      </c>
      <c r="E94" s="6" t="s">
        <v>75</v>
      </c>
      <c r="F94" s="7"/>
      <c r="G94" s="7"/>
      <c r="H94" s="7"/>
      <c r="J94" t="str">
        <f>IFERROR(VLOOKUP(E94,[1]Sheet5!$A$1:$D$103,3,FALSE),"")</f>
        <v>Security administration SCAD</v>
      </c>
      <c r="K94" t="str">
        <f>IFERROR(VLOOKUP(F94,[1]Sheet5!$A$1:$D$103,3,FALSE),"")</f>
        <v/>
      </c>
      <c r="L94" t="str">
        <f>IFERROR(VLOOKUP(G94,[1]Sheet5!$A$1:$D$103,3,FALSE),"")</f>
        <v/>
      </c>
      <c r="M94" t="str">
        <f>IFERROR(VLOOKUP(H94,[1]Sheet5!$A$1:$D$103,3,FALSE),"")</f>
        <v/>
      </c>
      <c r="N94" t="str">
        <f>IFERROR(VLOOKUP(I94,[1]Sheet5!$A$1:$D$103,3,FALSE),"")</f>
        <v/>
      </c>
    </row>
    <row r="95" spans="1:14" ht="30" customHeight="1" x14ac:dyDescent="0.25">
      <c r="A95" s="16"/>
      <c r="B95" s="4"/>
      <c r="C95" s="5" t="s">
        <v>154</v>
      </c>
      <c r="D95" s="5" t="str">
        <f t="shared" si="5"/>
        <v>Information security SCTY
Penetration testing PENT</v>
      </c>
      <c r="E95" s="8" t="s">
        <v>41</v>
      </c>
      <c r="F95" s="6" t="s">
        <v>49</v>
      </c>
      <c r="G95" s="7"/>
      <c r="H95" s="7"/>
      <c r="J95" t="str">
        <f>IFERROR(VLOOKUP(E95,[1]Sheet5!$A$1:$D$103,3,FALSE),"")</f>
        <v>Information security SCTY</v>
      </c>
      <c r="K95" t="str">
        <f>IFERROR(VLOOKUP(F95,[1]Sheet5!$A$1:$D$103,3,FALSE),"")</f>
        <v>Penetration testing PENT</v>
      </c>
      <c r="L95" t="str">
        <f>IFERROR(VLOOKUP(G95,[1]Sheet5!$A$1:$D$103,3,FALSE),"")</f>
        <v/>
      </c>
      <c r="M95" t="str">
        <f>IFERROR(VLOOKUP(H95,[1]Sheet5!$A$1:$D$103,3,FALSE),"")</f>
        <v/>
      </c>
      <c r="N95" t="str">
        <f>IFERROR(VLOOKUP(I95,[1]Sheet5!$A$1:$D$103,3,FALSE),"")</f>
        <v/>
      </c>
    </row>
    <row r="96" spans="1:14" ht="30" customHeight="1" x14ac:dyDescent="0.25">
      <c r="A96" s="16"/>
      <c r="B96" s="12"/>
      <c r="C96" s="12"/>
      <c r="D96" s="12"/>
      <c r="E96" s="7"/>
      <c r="F96" s="7"/>
      <c r="G96" s="7"/>
      <c r="H96" s="7"/>
      <c r="J96" t="str">
        <f>IFERROR(VLOOKUP(E96,[1]Sheet5!$A$1:$D$103,3,FALSE),"")</f>
        <v/>
      </c>
      <c r="K96" t="str">
        <f>IFERROR(VLOOKUP(F96,[1]Sheet5!$A$1:$D$103,3,FALSE),"")</f>
        <v/>
      </c>
      <c r="L96" t="str">
        <f>IFERROR(VLOOKUP(G96,[1]Sheet5!$A$1:$D$103,3,FALSE),"")</f>
        <v/>
      </c>
      <c r="M96" t="str">
        <f>IFERROR(VLOOKUP(H96,[1]Sheet5!$A$1:$D$103,3,FALSE),"")</f>
        <v/>
      </c>
      <c r="N96" t="str">
        <f>IFERROR(VLOOKUP(I96,[1]Sheet5!$A$1:$D$103,3,FALSE),"")</f>
        <v/>
      </c>
    </row>
    <row r="97" spans="1:14" ht="30" customHeight="1" x14ac:dyDescent="0.25">
      <c r="A97" s="16"/>
      <c r="B97" s="4" t="s">
        <v>155</v>
      </c>
      <c r="C97" s="5" t="s">
        <v>156</v>
      </c>
      <c r="D97" s="5" t="str">
        <f t="shared" ref="D97:D101" si="6">_xlfn.TEXTJOIN(CHAR(10),TRUE,J97:N97)</f>
        <v>Performance management PEMT
Resourcing RESC</v>
      </c>
      <c r="E97" s="10" t="s">
        <v>90</v>
      </c>
      <c r="F97" s="10" t="s">
        <v>25</v>
      </c>
      <c r="G97" s="7"/>
      <c r="H97" s="7"/>
      <c r="J97" t="str">
        <f>IFERROR(VLOOKUP(E97,[1]Sheet5!$A$1:$D$103,3,FALSE),"")</f>
        <v>Performance management PEMT</v>
      </c>
      <c r="K97" t="str">
        <f>IFERROR(VLOOKUP(F97,[1]Sheet5!$A$1:$D$103,3,FALSE),"")</f>
        <v>Resourcing RESC</v>
      </c>
      <c r="L97" t="str">
        <f>IFERROR(VLOOKUP(G97,[1]Sheet5!$A$1:$D$103,3,FALSE),"")</f>
        <v/>
      </c>
      <c r="M97" t="str">
        <f>IFERROR(VLOOKUP(H97,[1]Sheet5!$A$1:$D$103,3,FALSE),"")</f>
        <v/>
      </c>
      <c r="N97" t="str">
        <f>IFERROR(VLOOKUP(I97,[1]Sheet5!$A$1:$D$103,3,FALSE),"")</f>
        <v/>
      </c>
    </row>
    <row r="98" spans="1:14" ht="30" customHeight="1" x14ac:dyDescent="0.25">
      <c r="A98" s="16"/>
      <c r="B98" s="4"/>
      <c r="C98" s="5" t="s">
        <v>157</v>
      </c>
      <c r="D98" s="5" t="str">
        <f t="shared" si="6"/>
        <v>Conformance review CORE</v>
      </c>
      <c r="E98" s="10" t="s">
        <v>67</v>
      </c>
      <c r="F98" s="7"/>
      <c r="G98" s="7"/>
      <c r="H98" s="7"/>
      <c r="J98" t="str">
        <f>IFERROR(VLOOKUP(E98,[1]Sheet5!$A$1:$D$103,3,FALSE),"")</f>
        <v>Conformance review CORE</v>
      </c>
      <c r="K98" t="str">
        <f>IFERROR(VLOOKUP(F98,[1]Sheet5!$A$1:$D$103,3,FALSE),"")</f>
        <v/>
      </c>
      <c r="L98" t="str">
        <f>IFERROR(VLOOKUP(G98,[1]Sheet5!$A$1:$D$103,3,FALSE),"")</f>
        <v/>
      </c>
      <c r="M98" t="str">
        <f>IFERROR(VLOOKUP(H98,[1]Sheet5!$A$1:$D$103,3,FALSE),"")</f>
        <v/>
      </c>
      <c r="N98" t="str">
        <f>IFERROR(VLOOKUP(I98,[1]Sheet5!$A$1:$D$103,3,FALSE),"")</f>
        <v/>
      </c>
    </row>
    <row r="99" spans="1:14" ht="30" customHeight="1" x14ac:dyDescent="0.25">
      <c r="A99" s="16"/>
      <c r="B99" s="4"/>
      <c r="C99" s="5" t="s">
        <v>158</v>
      </c>
      <c r="D99" s="5" t="str">
        <f t="shared" si="6"/>
        <v>Business process testing BPTS
Conformance review CORE</v>
      </c>
      <c r="E99" s="9" t="s">
        <v>70</v>
      </c>
      <c r="F99" s="10" t="s">
        <v>67</v>
      </c>
      <c r="G99" s="7"/>
      <c r="H99" s="7"/>
      <c r="J99" t="str">
        <f>IFERROR(VLOOKUP(E99,[1]Sheet5!$A$1:$D$103,3,FALSE),"")</f>
        <v>Business process testing BPTS</v>
      </c>
      <c r="K99" t="str">
        <f>IFERROR(VLOOKUP(F99,[1]Sheet5!$A$1:$D$103,3,FALSE),"")</f>
        <v>Conformance review CORE</v>
      </c>
      <c r="L99" t="str">
        <f>IFERROR(VLOOKUP(G99,[1]Sheet5!$A$1:$D$103,3,FALSE),"")</f>
        <v/>
      </c>
      <c r="M99" t="str">
        <f>IFERROR(VLOOKUP(H99,[1]Sheet5!$A$1:$D$103,3,FALSE),"")</f>
        <v/>
      </c>
      <c r="N99" t="str">
        <f>IFERROR(VLOOKUP(I99,[1]Sheet5!$A$1:$D$103,3,FALSE),"")</f>
        <v/>
      </c>
    </row>
    <row r="100" spans="1:14" ht="30" customHeight="1" x14ac:dyDescent="0.25">
      <c r="A100" s="16"/>
      <c r="B100" s="4"/>
      <c r="C100" s="5" t="s">
        <v>159</v>
      </c>
      <c r="D100" s="5" t="str">
        <f t="shared" si="6"/>
        <v>Security administration SCAD</v>
      </c>
      <c r="E100" s="6" t="s">
        <v>75</v>
      </c>
      <c r="F100" s="7"/>
      <c r="G100" s="7"/>
      <c r="H100" s="7"/>
      <c r="J100" t="str">
        <f>IFERROR(VLOOKUP(E100,[1]Sheet5!$A$1:$D$103,3,FALSE),"")</f>
        <v>Security administration SCAD</v>
      </c>
      <c r="K100" t="str">
        <f>IFERROR(VLOOKUP(F100,[1]Sheet5!$A$1:$D$103,3,FALSE),"")</f>
        <v/>
      </c>
      <c r="L100" t="str">
        <f>IFERROR(VLOOKUP(G100,[1]Sheet5!$A$1:$D$103,3,FALSE),"")</f>
        <v/>
      </c>
      <c r="M100" t="str">
        <f>IFERROR(VLOOKUP(H100,[1]Sheet5!$A$1:$D$103,3,FALSE),"")</f>
        <v/>
      </c>
      <c r="N100" t="str">
        <f>IFERROR(VLOOKUP(I100,[1]Sheet5!$A$1:$D$103,3,FALSE),"")</f>
        <v/>
      </c>
    </row>
    <row r="101" spans="1:14" ht="30" customHeight="1" x14ac:dyDescent="0.25">
      <c r="A101" s="16"/>
      <c r="B101" s="4"/>
      <c r="C101" s="5" t="s">
        <v>160</v>
      </c>
      <c r="D101" s="5" t="str">
        <f t="shared" si="6"/>
        <v>Information assurance INAS
Information security SCTY
Organisational capability development OCDV</v>
      </c>
      <c r="E101" s="8" t="s">
        <v>18</v>
      </c>
      <c r="F101" s="8" t="s">
        <v>41</v>
      </c>
      <c r="G101" s="9" t="s">
        <v>121</v>
      </c>
      <c r="H101" s="7"/>
      <c r="J101" t="str">
        <f>IFERROR(VLOOKUP(E101,[1]Sheet5!$A$1:$D$103,3,FALSE),"")</f>
        <v>Information assurance INAS</v>
      </c>
      <c r="K101" t="str">
        <f>IFERROR(VLOOKUP(F101,[1]Sheet5!$A$1:$D$103,3,FALSE),"")</f>
        <v>Information security SCTY</v>
      </c>
      <c r="L101" t="str">
        <f>IFERROR(VLOOKUP(G101,[1]Sheet5!$A$1:$D$103,3,FALSE),"")</f>
        <v>Organisational capability development OCDV</v>
      </c>
      <c r="M101" t="str">
        <f>IFERROR(VLOOKUP(H101,[1]Sheet5!$A$1:$D$103,3,FALSE),"")</f>
        <v/>
      </c>
      <c r="N101" t="str">
        <f>IFERROR(VLOOKUP(I101,[1]Sheet5!$A$1:$D$103,3,FALSE),"")</f>
        <v/>
      </c>
    </row>
    <row r="102" spans="1:14" ht="30" customHeight="1" x14ac:dyDescent="0.25">
      <c r="A102" s="17"/>
      <c r="B102" s="12"/>
      <c r="C102" s="12"/>
      <c r="D102" s="12"/>
      <c r="E102" s="7"/>
      <c r="F102" s="7"/>
      <c r="G102" s="7"/>
      <c r="H102" s="7"/>
      <c r="J102" t="str">
        <f>IFERROR(VLOOKUP(E102,[1]Sheet5!$A$1:$D$103,3,FALSE),"")</f>
        <v/>
      </c>
      <c r="K102" t="str">
        <f>IFERROR(VLOOKUP(F102,[1]Sheet5!$A$1:$D$103,3,FALSE),"")</f>
        <v/>
      </c>
      <c r="L102" t="str">
        <f>IFERROR(VLOOKUP(G102,[1]Sheet5!$A$1:$D$103,3,FALSE),"")</f>
        <v/>
      </c>
      <c r="M102" t="str">
        <f>IFERROR(VLOOKUP(H102,[1]Sheet5!$A$1:$D$103,3,FALSE),"")</f>
        <v/>
      </c>
      <c r="N102" t="str">
        <f>IFERROR(VLOOKUP(I102,[1]Sheet5!$A$1:$D$103,3,FALSE),"")</f>
        <v/>
      </c>
    </row>
    <row r="103" spans="1:14" ht="52.5" customHeight="1" x14ac:dyDescent="0.25">
      <c r="A103" s="18" t="s">
        <v>161</v>
      </c>
      <c r="B103" s="19" t="s">
        <v>162</v>
      </c>
      <c r="C103" s="5" t="s">
        <v>163</v>
      </c>
      <c r="D103" s="5" t="str">
        <f t="shared" ref="D103" si="7">_xlfn.TEXTJOIN(CHAR(10),TRUE,J103:N103)</f>
        <v>Incident management USUP</v>
      </c>
      <c r="E103" s="6" t="s">
        <v>71</v>
      </c>
      <c r="F103" s="7"/>
      <c r="G103" s="7"/>
      <c r="H103" s="7"/>
      <c r="J103" t="str">
        <f>IFERROR(VLOOKUP(E103,[1]Sheet5!$A$1:$D$103,3,FALSE),"")</f>
        <v>Incident management USUP</v>
      </c>
      <c r="K103" t="str">
        <f>IFERROR(VLOOKUP(F103,[1]Sheet5!$A$1:$D$103,3,FALSE),"")</f>
        <v/>
      </c>
      <c r="L103" t="str">
        <f>IFERROR(VLOOKUP(G103,[1]Sheet5!$A$1:$D$103,3,FALSE),"")</f>
        <v/>
      </c>
      <c r="M103" t="str">
        <f>IFERROR(VLOOKUP(H103,[1]Sheet5!$A$1:$D$103,3,FALSE),"")</f>
        <v/>
      </c>
      <c r="N103" t="str">
        <f>IFERROR(VLOOKUP(I103,[1]Sheet5!$A$1:$D$103,3,FALSE),"")</f>
        <v/>
      </c>
    </row>
    <row r="104" spans="1:14" ht="30" customHeight="1" x14ac:dyDescent="0.25">
      <c r="A104" s="18"/>
      <c r="B104" s="12"/>
      <c r="C104" s="12"/>
      <c r="D104" s="12"/>
      <c r="E104" s="7"/>
      <c r="F104" s="7"/>
      <c r="G104" s="7"/>
      <c r="H104" s="7"/>
      <c r="J104" t="str">
        <f>IFERROR(VLOOKUP(E104,[1]Sheet5!$A$1:$D$103,3,FALSE),"")</f>
        <v/>
      </c>
      <c r="K104" t="str">
        <f>IFERROR(VLOOKUP(F104,[1]Sheet5!$A$1:$D$103,3,FALSE),"")</f>
        <v/>
      </c>
      <c r="L104" t="str">
        <f>IFERROR(VLOOKUP(G104,[1]Sheet5!$A$1:$D$103,3,FALSE),"")</f>
        <v/>
      </c>
      <c r="M104" t="str">
        <f>IFERROR(VLOOKUP(H104,[1]Sheet5!$A$1:$D$103,3,FALSE),"")</f>
        <v/>
      </c>
      <c r="N104" t="str">
        <f>IFERROR(VLOOKUP(I104,[1]Sheet5!$A$1:$D$103,3,FALSE),"")</f>
        <v/>
      </c>
    </row>
    <row r="105" spans="1:14" ht="30" customHeight="1" x14ac:dyDescent="0.25">
      <c r="A105" s="18"/>
      <c r="B105" s="4" t="s">
        <v>164</v>
      </c>
      <c r="C105" s="5" t="s">
        <v>165</v>
      </c>
      <c r="D105" s="5" t="str">
        <f t="shared" ref="D105:D109" si="8">_xlfn.TEXTJOIN(CHAR(10),TRUE,J105:N105)</f>
        <v>Organisational capability development OCDV
Incident management USUP
Performance management PEMT</v>
      </c>
      <c r="E105" s="9" t="s">
        <v>121</v>
      </c>
      <c r="F105" s="6" t="s">
        <v>71</v>
      </c>
      <c r="G105" s="10" t="s">
        <v>90</v>
      </c>
      <c r="H105" s="7"/>
      <c r="J105" t="str">
        <f>IFERROR(VLOOKUP(E105,[1]Sheet5!$A$1:$D$103,3,FALSE),"")</f>
        <v>Organisational capability development OCDV</v>
      </c>
      <c r="K105" t="str">
        <f>IFERROR(VLOOKUP(F105,[1]Sheet5!$A$1:$D$103,3,FALSE),"")</f>
        <v>Incident management USUP</v>
      </c>
      <c r="L105" t="str">
        <f>IFERROR(VLOOKUP(G105,[1]Sheet5!$A$1:$D$103,3,FALSE),"")</f>
        <v>Performance management PEMT</v>
      </c>
      <c r="M105" t="str">
        <f>IFERROR(VLOOKUP(H105,[1]Sheet5!$A$1:$D$103,3,FALSE),"")</f>
        <v/>
      </c>
      <c r="N105" t="str">
        <f>IFERROR(VLOOKUP(I105,[1]Sheet5!$A$1:$D$103,3,FALSE),"")</f>
        <v/>
      </c>
    </row>
    <row r="106" spans="1:14" ht="30" customHeight="1" x14ac:dyDescent="0.25">
      <c r="A106" s="18"/>
      <c r="B106" s="4"/>
      <c r="C106" s="5" t="s">
        <v>166</v>
      </c>
      <c r="D106" s="5" t="str">
        <f t="shared" si="8"/>
        <v>Incident management USUP</v>
      </c>
      <c r="E106" s="6" t="s">
        <v>71</v>
      </c>
      <c r="F106" s="7"/>
      <c r="G106" s="7"/>
      <c r="H106" s="7"/>
      <c r="J106" t="str">
        <f>IFERROR(VLOOKUP(E106,[1]Sheet5!$A$1:$D$103,3,FALSE),"")</f>
        <v>Incident management USUP</v>
      </c>
      <c r="K106" t="str">
        <f>IFERROR(VLOOKUP(F106,[1]Sheet5!$A$1:$D$103,3,FALSE),"")</f>
        <v/>
      </c>
      <c r="L106" t="str">
        <f>IFERROR(VLOOKUP(G106,[1]Sheet5!$A$1:$D$103,3,FALSE),"")</f>
        <v/>
      </c>
      <c r="M106" t="str">
        <f>IFERROR(VLOOKUP(H106,[1]Sheet5!$A$1:$D$103,3,FALSE),"")</f>
        <v/>
      </c>
      <c r="N106" t="str">
        <f>IFERROR(VLOOKUP(I106,[1]Sheet5!$A$1:$D$103,3,FALSE),"")</f>
        <v/>
      </c>
    </row>
    <row r="107" spans="1:14" ht="30" customHeight="1" x14ac:dyDescent="0.25">
      <c r="A107" s="18"/>
      <c r="B107" s="4"/>
      <c r="C107" s="5" t="s">
        <v>167</v>
      </c>
      <c r="D107" s="5" t="str">
        <f t="shared" si="8"/>
        <v>Incident management USUP
Security administration SCAD</v>
      </c>
      <c r="E107" s="6" t="s">
        <v>71</v>
      </c>
      <c r="F107" s="6" t="s">
        <v>75</v>
      </c>
      <c r="G107" s="7"/>
      <c r="H107" s="7"/>
      <c r="J107" t="str">
        <f>IFERROR(VLOOKUP(E107,[1]Sheet5!$A$1:$D$103,3,FALSE),"")</f>
        <v>Incident management USUP</v>
      </c>
      <c r="K107" t="str">
        <f>IFERROR(VLOOKUP(F107,[1]Sheet5!$A$1:$D$103,3,FALSE),"")</f>
        <v>Security administration SCAD</v>
      </c>
      <c r="L107" t="str">
        <f>IFERROR(VLOOKUP(G107,[1]Sheet5!$A$1:$D$103,3,FALSE),"")</f>
        <v/>
      </c>
      <c r="M107" t="str">
        <f>IFERROR(VLOOKUP(H107,[1]Sheet5!$A$1:$D$103,3,FALSE),"")</f>
        <v/>
      </c>
      <c r="N107" t="str">
        <f>IFERROR(VLOOKUP(I107,[1]Sheet5!$A$1:$D$103,3,FALSE),"")</f>
        <v/>
      </c>
    </row>
    <row r="108" spans="1:14" ht="30" customHeight="1" x14ac:dyDescent="0.25">
      <c r="A108" s="18"/>
      <c r="B108" s="4"/>
      <c r="C108" s="5" t="s">
        <v>168</v>
      </c>
      <c r="D108" s="5" t="str">
        <f t="shared" si="8"/>
        <v>Relationship management RLMT</v>
      </c>
      <c r="E108" s="11" t="s">
        <v>169</v>
      </c>
      <c r="F108" s="7"/>
      <c r="G108" s="7"/>
      <c r="H108" s="7"/>
      <c r="J108" t="str">
        <f>IFERROR(VLOOKUP(E108,[1]Sheet5!$A$1:$D$103,3,FALSE),"")</f>
        <v>Relationship management RLMT</v>
      </c>
      <c r="K108" t="str">
        <f>IFERROR(VLOOKUP(F108,[1]Sheet5!$A$1:$D$103,3,FALSE),"")</f>
        <v/>
      </c>
      <c r="L108" t="str">
        <f>IFERROR(VLOOKUP(G108,[1]Sheet5!$A$1:$D$103,3,FALSE),"")</f>
        <v/>
      </c>
      <c r="M108" t="str">
        <f>IFERROR(VLOOKUP(H108,[1]Sheet5!$A$1:$D$103,3,FALSE),"")</f>
        <v/>
      </c>
      <c r="N108" t="str">
        <f>IFERROR(VLOOKUP(I108,[1]Sheet5!$A$1:$D$103,3,FALSE),"")</f>
        <v/>
      </c>
    </row>
    <row r="109" spans="1:14" ht="30" customHeight="1" x14ac:dyDescent="0.25">
      <c r="A109" s="18"/>
      <c r="B109" s="4"/>
      <c r="C109" s="5" t="s">
        <v>170</v>
      </c>
      <c r="D109" s="5" t="str">
        <f t="shared" si="8"/>
        <v>Supplier management SUPP
Relationship management RLMT</v>
      </c>
      <c r="E109" s="11" t="s">
        <v>26</v>
      </c>
      <c r="F109" s="11" t="s">
        <v>169</v>
      </c>
      <c r="G109" s="7"/>
      <c r="H109" s="7"/>
      <c r="J109" t="str">
        <f>IFERROR(VLOOKUP(E109,[1]Sheet5!$A$1:$D$103,3,FALSE),"")</f>
        <v>Supplier management SUPP</v>
      </c>
      <c r="K109" t="str">
        <f>IFERROR(VLOOKUP(F109,[1]Sheet5!$A$1:$D$103,3,FALSE),"")</f>
        <v>Relationship management RLMT</v>
      </c>
      <c r="L109" t="str">
        <f>IFERROR(VLOOKUP(G109,[1]Sheet5!$A$1:$D$103,3,FALSE),"")</f>
        <v/>
      </c>
      <c r="M109" t="str">
        <f>IFERROR(VLOOKUP(H109,[1]Sheet5!$A$1:$D$103,3,FALSE),"")</f>
        <v/>
      </c>
      <c r="N109" t="str">
        <f>IFERROR(VLOOKUP(I109,[1]Sheet5!$A$1:$D$103,3,FALSE),"")</f>
        <v/>
      </c>
    </row>
    <row r="110" spans="1:14" ht="30" customHeight="1" x14ac:dyDescent="0.25">
      <c r="A110" s="18"/>
      <c r="B110" s="12"/>
      <c r="C110" s="12"/>
      <c r="D110" s="12"/>
      <c r="E110" s="7"/>
      <c r="F110" s="7"/>
      <c r="G110" s="7"/>
      <c r="H110" s="7"/>
      <c r="J110" t="str">
        <f>IFERROR(VLOOKUP(E110,[1]Sheet5!$A$1:$D$103,3,FALSE),"")</f>
        <v/>
      </c>
      <c r="K110" t="str">
        <f>IFERROR(VLOOKUP(F110,[1]Sheet5!$A$1:$D$103,3,FALSE),"")</f>
        <v/>
      </c>
      <c r="L110" t="str">
        <f>IFERROR(VLOOKUP(G110,[1]Sheet5!$A$1:$D$103,3,FALSE),"")</f>
        <v/>
      </c>
      <c r="M110" t="str">
        <f>IFERROR(VLOOKUP(H110,[1]Sheet5!$A$1:$D$103,3,FALSE),"")</f>
        <v/>
      </c>
      <c r="N110" t="str">
        <f>IFERROR(VLOOKUP(I110,[1]Sheet5!$A$1:$D$103,3,FALSE),"")</f>
        <v/>
      </c>
    </row>
    <row r="111" spans="1:14" ht="30" customHeight="1" x14ac:dyDescent="0.25">
      <c r="A111" s="18"/>
      <c r="B111" s="4" t="s">
        <v>171</v>
      </c>
      <c r="C111" s="5" t="s">
        <v>172</v>
      </c>
      <c r="D111" s="5" t="str">
        <f t="shared" ref="D111:D115" si="9">_xlfn.TEXTJOIN(CHAR(10),TRUE,J111:N111)</f>
        <v>Incident management USUP
Problem management PBMG
Digital forensics DGFS</v>
      </c>
      <c r="E111" s="6" t="s">
        <v>71</v>
      </c>
      <c r="F111" s="6" t="s">
        <v>173</v>
      </c>
      <c r="G111" s="10" t="s">
        <v>174</v>
      </c>
      <c r="H111" s="7"/>
      <c r="J111" t="str">
        <f>IFERROR(VLOOKUP(E111,[1]Sheet5!$A$1:$D$103,3,FALSE),"")</f>
        <v>Incident management USUP</v>
      </c>
      <c r="K111" t="str">
        <f>IFERROR(VLOOKUP(F111,[1]Sheet5!$A$1:$D$103,3,FALSE),"")</f>
        <v>Problem management PBMG</v>
      </c>
      <c r="L111" t="str">
        <f>IFERROR(VLOOKUP(G111,[1]Sheet5!$A$1:$D$103,3,FALSE),"")</f>
        <v>Digital forensics DGFS</v>
      </c>
      <c r="M111" t="str">
        <f>IFERROR(VLOOKUP(H111,[1]Sheet5!$A$1:$D$103,3,FALSE),"")</f>
        <v/>
      </c>
      <c r="N111" t="str">
        <f>IFERROR(VLOOKUP(I111,[1]Sheet5!$A$1:$D$103,3,FALSE),"")</f>
        <v/>
      </c>
    </row>
    <row r="112" spans="1:14" ht="30" customHeight="1" x14ac:dyDescent="0.25">
      <c r="A112" s="18"/>
      <c r="B112" s="4"/>
      <c r="C112" s="5" t="s">
        <v>175</v>
      </c>
      <c r="D112" s="5" t="str">
        <f t="shared" si="9"/>
        <v>Incident management USUP</v>
      </c>
      <c r="E112" s="6" t="s">
        <v>71</v>
      </c>
      <c r="F112" s="7"/>
      <c r="G112" s="7"/>
      <c r="H112" s="7"/>
      <c r="J112" t="str">
        <f>IFERROR(VLOOKUP(E112,[1]Sheet5!$A$1:$D$103,3,FALSE),"")</f>
        <v>Incident management USUP</v>
      </c>
      <c r="K112" t="str">
        <f>IFERROR(VLOOKUP(F112,[1]Sheet5!$A$1:$D$103,3,FALSE),"")</f>
        <v/>
      </c>
      <c r="L112" t="str">
        <f>IFERROR(VLOOKUP(G112,[1]Sheet5!$A$1:$D$103,3,FALSE),"")</f>
        <v/>
      </c>
      <c r="M112" t="str">
        <f>IFERROR(VLOOKUP(H112,[1]Sheet5!$A$1:$D$103,3,FALSE),"")</f>
        <v/>
      </c>
      <c r="N112" t="str">
        <f>IFERROR(VLOOKUP(I112,[1]Sheet5!$A$1:$D$103,3,FALSE),"")</f>
        <v/>
      </c>
    </row>
    <row r="113" spans="1:14" ht="30" customHeight="1" x14ac:dyDescent="0.25">
      <c r="A113" s="18"/>
      <c r="B113" s="4"/>
      <c r="C113" s="5" t="s">
        <v>176</v>
      </c>
      <c r="D113" s="5" t="str">
        <f t="shared" si="9"/>
        <v>Digital forensics DGFS</v>
      </c>
      <c r="E113" s="20" t="s">
        <v>174</v>
      </c>
      <c r="F113" s="7"/>
      <c r="G113" s="7"/>
      <c r="H113" s="7"/>
      <c r="J113" t="str">
        <f>IFERROR(VLOOKUP(E113,[1]Sheet5!$A$1:$D$103,3,FALSE),"")</f>
        <v>Digital forensics DGFS</v>
      </c>
      <c r="K113" t="str">
        <f>IFERROR(VLOOKUP(F113,[1]Sheet5!$A$1:$D$103,3,FALSE),"")</f>
        <v/>
      </c>
      <c r="L113" t="str">
        <f>IFERROR(VLOOKUP(G113,[1]Sheet5!$A$1:$D$103,3,FALSE),"")</f>
        <v/>
      </c>
      <c r="M113" t="str">
        <f>IFERROR(VLOOKUP(H113,[1]Sheet5!$A$1:$D$103,3,FALSE),"")</f>
        <v/>
      </c>
      <c r="N113" t="str">
        <f>IFERROR(VLOOKUP(I113,[1]Sheet5!$A$1:$D$103,3,FALSE),"")</f>
        <v/>
      </c>
    </row>
    <row r="114" spans="1:14" ht="30" customHeight="1" x14ac:dyDescent="0.25">
      <c r="A114" s="18"/>
      <c r="B114" s="4"/>
      <c r="C114" s="5" t="s">
        <v>177</v>
      </c>
      <c r="D114" s="5" t="str">
        <f t="shared" si="9"/>
        <v>Incident management USUP</v>
      </c>
      <c r="E114" s="6" t="s">
        <v>71</v>
      </c>
      <c r="F114" s="7"/>
      <c r="G114" s="7"/>
      <c r="H114" s="7"/>
      <c r="J114" t="str">
        <f>IFERROR(VLOOKUP(E114,[1]Sheet5!$A$1:$D$103,3,FALSE),"")</f>
        <v>Incident management USUP</v>
      </c>
      <c r="K114" t="str">
        <f>IFERROR(VLOOKUP(F114,[1]Sheet5!$A$1:$D$103,3,FALSE),"")</f>
        <v/>
      </c>
      <c r="L114" t="str">
        <f>IFERROR(VLOOKUP(G114,[1]Sheet5!$A$1:$D$103,3,FALSE),"")</f>
        <v/>
      </c>
      <c r="M114" t="str">
        <f>IFERROR(VLOOKUP(H114,[1]Sheet5!$A$1:$D$103,3,FALSE),"")</f>
        <v/>
      </c>
      <c r="N114" t="str">
        <f>IFERROR(VLOOKUP(I114,[1]Sheet5!$A$1:$D$103,3,FALSE),"")</f>
        <v/>
      </c>
    </row>
    <row r="115" spans="1:14" ht="30" customHeight="1" x14ac:dyDescent="0.25">
      <c r="A115" s="18"/>
      <c r="B115" s="4"/>
      <c r="C115" s="5" t="s">
        <v>178</v>
      </c>
      <c r="D115" s="5" t="str">
        <f t="shared" si="9"/>
        <v>Information security SCTY
Information assurance INAS
Penetration testing PENT</v>
      </c>
      <c r="E115" s="8" t="s">
        <v>41</v>
      </c>
      <c r="F115" s="8" t="s">
        <v>18</v>
      </c>
      <c r="G115" s="6" t="s">
        <v>49</v>
      </c>
      <c r="H115" s="7"/>
      <c r="J115" t="str">
        <f>IFERROR(VLOOKUP(E115,[1]Sheet5!$A$1:$D$103,3,FALSE),"")</f>
        <v>Information security SCTY</v>
      </c>
      <c r="K115" t="str">
        <f>IFERROR(VLOOKUP(F115,[1]Sheet5!$A$1:$D$103,3,FALSE),"")</f>
        <v>Information assurance INAS</v>
      </c>
      <c r="L115" t="str">
        <f>IFERROR(VLOOKUP(G115,[1]Sheet5!$A$1:$D$103,3,FALSE),"")</f>
        <v>Penetration testing PENT</v>
      </c>
      <c r="M115" t="str">
        <f>IFERROR(VLOOKUP(H115,[1]Sheet5!$A$1:$D$103,3,FALSE),"")</f>
        <v/>
      </c>
      <c r="N115" t="str">
        <f>IFERROR(VLOOKUP(I115,[1]Sheet5!$A$1:$D$103,3,FALSE),"")</f>
        <v/>
      </c>
    </row>
    <row r="116" spans="1:14" ht="30" customHeight="1" x14ac:dyDescent="0.25">
      <c r="A116" s="18"/>
      <c r="B116" s="12"/>
      <c r="C116" s="12"/>
      <c r="D116" s="12"/>
      <c r="E116" s="7"/>
      <c r="F116" s="7"/>
      <c r="G116" s="7"/>
      <c r="H116" s="7"/>
      <c r="J116" t="str">
        <f>IFERROR(VLOOKUP(E116,[1]Sheet5!$A$1:$D$103,3,FALSE),"")</f>
        <v/>
      </c>
      <c r="K116" t="str">
        <f>IFERROR(VLOOKUP(F116,[1]Sheet5!$A$1:$D$103,3,FALSE),"")</f>
        <v/>
      </c>
      <c r="L116" t="str">
        <f>IFERROR(VLOOKUP(G116,[1]Sheet5!$A$1:$D$103,3,FALSE),"")</f>
        <v/>
      </c>
      <c r="M116" t="str">
        <f>IFERROR(VLOOKUP(H116,[1]Sheet5!$A$1:$D$103,3,FALSE),"")</f>
        <v/>
      </c>
      <c r="N116" t="str">
        <f>IFERROR(VLOOKUP(I116,[1]Sheet5!$A$1:$D$103,3,FALSE),"")</f>
        <v/>
      </c>
    </row>
    <row r="117" spans="1:14" ht="30" customHeight="1" x14ac:dyDescent="0.25">
      <c r="A117" s="18"/>
      <c r="B117" s="4" t="s">
        <v>179</v>
      </c>
      <c r="C117" s="5" t="s">
        <v>180</v>
      </c>
      <c r="D117" s="5" t="str">
        <f t="shared" ref="D117:D119" si="10">_xlfn.TEXTJOIN(CHAR(10),TRUE,J117:N117)</f>
        <v>Information security SCTY</v>
      </c>
      <c r="E117" s="8" t="s">
        <v>41</v>
      </c>
      <c r="F117" s="7"/>
      <c r="G117" s="7"/>
      <c r="H117" s="7"/>
      <c r="J117" t="str">
        <f>IFERROR(VLOOKUP(E117,[1]Sheet5!$A$1:$D$103,3,FALSE),"")</f>
        <v>Information security SCTY</v>
      </c>
      <c r="K117" t="str">
        <f>IFERROR(VLOOKUP(F117,[1]Sheet5!$A$1:$D$103,3,FALSE),"")</f>
        <v/>
      </c>
      <c r="L117" t="str">
        <f>IFERROR(VLOOKUP(G117,[1]Sheet5!$A$1:$D$103,3,FALSE),"")</f>
        <v/>
      </c>
      <c r="M117" t="str">
        <f>IFERROR(VLOOKUP(H117,[1]Sheet5!$A$1:$D$103,3,FALSE),"")</f>
        <v/>
      </c>
      <c r="N117" t="str">
        <f>IFERROR(VLOOKUP(I117,[1]Sheet5!$A$1:$D$103,3,FALSE),"")</f>
        <v/>
      </c>
    </row>
    <row r="118" spans="1:14" ht="30" customHeight="1" x14ac:dyDescent="0.25">
      <c r="A118" s="18"/>
      <c r="B118" s="4"/>
      <c r="C118" s="5" t="s">
        <v>181</v>
      </c>
      <c r="D118" s="5" t="str">
        <f t="shared" si="10"/>
        <v>Information security SCTY
Information assurance INAS</v>
      </c>
      <c r="E118" s="8" t="s">
        <v>41</v>
      </c>
      <c r="F118" s="8" t="s">
        <v>18</v>
      </c>
      <c r="G118" s="7"/>
      <c r="H118" s="7"/>
      <c r="J118" t="str">
        <f>IFERROR(VLOOKUP(E118,[1]Sheet5!$A$1:$D$103,3,FALSE),"")</f>
        <v>Information security SCTY</v>
      </c>
      <c r="K118" t="str">
        <f>IFERROR(VLOOKUP(F118,[1]Sheet5!$A$1:$D$103,3,FALSE),"")</f>
        <v>Information assurance INAS</v>
      </c>
      <c r="L118" t="str">
        <f>IFERROR(VLOOKUP(G118,[1]Sheet5!$A$1:$D$103,3,FALSE),"")</f>
        <v/>
      </c>
      <c r="M118" t="str">
        <f>IFERROR(VLOOKUP(H118,[1]Sheet5!$A$1:$D$103,3,FALSE),"")</f>
        <v/>
      </c>
      <c r="N118" t="str">
        <f>IFERROR(VLOOKUP(I118,[1]Sheet5!$A$1:$D$103,3,FALSE),"")</f>
        <v/>
      </c>
    </row>
    <row r="119" spans="1:14" ht="30" customHeight="1" x14ac:dyDescent="0.25">
      <c r="A119" s="18"/>
      <c r="B119" s="4"/>
      <c r="C119" s="5" t="s">
        <v>182</v>
      </c>
      <c r="D119" s="5" t="str">
        <f t="shared" si="10"/>
        <v>Information security SCTY
Information assurance INAS
Penetration testing PENT</v>
      </c>
      <c r="E119" s="8" t="s">
        <v>41</v>
      </c>
      <c r="F119" s="8" t="s">
        <v>18</v>
      </c>
      <c r="G119" s="6" t="s">
        <v>49</v>
      </c>
      <c r="H119" s="7"/>
      <c r="J119" t="str">
        <f>IFERROR(VLOOKUP(E119,[1]Sheet5!$A$1:$D$103,3,FALSE),"")</f>
        <v>Information security SCTY</v>
      </c>
      <c r="K119" t="str">
        <f>IFERROR(VLOOKUP(F119,[1]Sheet5!$A$1:$D$103,3,FALSE),"")</f>
        <v>Information assurance INAS</v>
      </c>
      <c r="L119" t="str">
        <f>IFERROR(VLOOKUP(G119,[1]Sheet5!$A$1:$D$103,3,FALSE),"")</f>
        <v>Penetration testing PENT</v>
      </c>
      <c r="M119" t="str">
        <f>IFERROR(VLOOKUP(H119,[1]Sheet5!$A$1:$D$103,3,FALSE),"")</f>
        <v/>
      </c>
      <c r="N119" t="str">
        <f>IFERROR(VLOOKUP(I119,[1]Sheet5!$A$1:$D$103,3,FALSE),"")</f>
        <v/>
      </c>
    </row>
    <row r="120" spans="1:14" ht="30" customHeight="1" x14ac:dyDescent="0.25">
      <c r="A120" s="18"/>
      <c r="B120" s="12"/>
      <c r="C120" s="12"/>
      <c r="D120" s="12"/>
      <c r="E120" s="7"/>
      <c r="F120" s="7"/>
      <c r="G120" s="7"/>
      <c r="H120" s="7"/>
      <c r="J120" t="str">
        <f>IFERROR(VLOOKUP(E120,[1]Sheet5!$A$1:$D$103,3,FALSE),"")</f>
        <v/>
      </c>
      <c r="K120" t="str">
        <f>IFERROR(VLOOKUP(F120,[1]Sheet5!$A$1:$D$103,3,FALSE),"")</f>
        <v/>
      </c>
      <c r="L120" t="str">
        <f>IFERROR(VLOOKUP(G120,[1]Sheet5!$A$1:$D$103,3,FALSE),"")</f>
        <v/>
      </c>
      <c r="M120" t="str">
        <f>IFERROR(VLOOKUP(H120,[1]Sheet5!$A$1:$D$103,3,FALSE),"")</f>
        <v/>
      </c>
      <c r="N120" t="str">
        <f>IFERROR(VLOOKUP(I120,[1]Sheet5!$A$1:$D$103,3,FALSE),"")</f>
        <v/>
      </c>
    </row>
    <row r="121" spans="1:14" ht="30" customHeight="1" x14ac:dyDescent="0.25">
      <c r="A121" s="18"/>
      <c r="B121" s="4" t="s">
        <v>183</v>
      </c>
      <c r="C121" s="5" t="s">
        <v>184</v>
      </c>
      <c r="D121" s="5" t="str">
        <f t="shared" ref="D121:D122" si="11">_xlfn.TEXTJOIN(CHAR(10),TRUE,J121:N121)</f>
        <v>Information security SCTY
Organisational capability development OCDV</v>
      </c>
      <c r="E121" s="8" t="s">
        <v>41</v>
      </c>
      <c r="F121" s="8" t="s">
        <v>121</v>
      </c>
      <c r="G121" s="7"/>
      <c r="H121" s="7"/>
      <c r="J121" t="str">
        <f>IFERROR(VLOOKUP(E121,[1]Sheet5!$A$1:$D$103,3,FALSE),"")</f>
        <v>Information security SCTY</v>
      </c>
      <c r="K121" t="str">
        <f>IFERROR(VLOOKUP(F121,[1]Sheet5!$A$1:$D$103,3,FALSE),"")</f>
        <v>Organisational capability development OCDV</v>
      </c>
      <c r="L121" t="str">
        <f>IFERROR(VLOOKUP(G121,[1]Sheet5!$A$1:$D$103,3,FALSE),"")</f>
        <v/>
      </c>
      <c r="M121" t="str">
        <f>IFERROR(VLOOKUP(H121,[1]Sheet5!$A$1:$D$103,3,FALSE),"")</f>
        <v/>
      </c>
      <c r="N121" t="str">
        <f>IFERROR(VLOOKUP(I121,[1]Sheet5!$A$1:$D$103,3,FALSE),"")</f>
        <v/>
      </c>
    </row>
    <row r="122" spans="1:14" ht="30" customHeight="1" x14ac:dyDescent="0.25">
      <c r="A122" s="18"/>
      <c r="B122" s="4"/>
      <c r="C122" s="5" t="s">
        <v>185</v>
      </c>
      <c r="D122" s="5" t="str">
        <f t="shared" si="11"/>
        <v>Information security SCTY</v>
      </c>
      <c r="E122" s="8" t="s">
        <v>41</v>
      </c>
      <c r="F122" s="7"/>
      <c r="G122" s="7"/>
      <c r="H122" s="7"/>
      <c r="J122" t="str">
        <f>IFERROR(VLOOKUP(E122,[1]Sheet5!$A$1:$D$103,3,FALSE),"")</f>
        <v>Information security SCTY</v>
      </c>
      <c r="K122" t="str">
        <f>IFERROR(VLOOKUP(F122,[1]Sheet5!$A$1:$D$103,3,FALSE),"")</f>
        <v/>
      </c>
      <c r="L122" t="str">
        <f>IFERROR(VLOOKUP(G122,[1]Sheet5!$A$1:$D$103,3,FALSE),"")</f>
        <v/>
      </c>
      <c r="M122" t="str">
        <f>IFERROR(VLOOKUP(H122,[1]Sheet5!$A$1:$D$103,3,FALSE),"")</f>
        <v/>
      </c>
      <c r="N122" t="str">
        <f>IFERROR(VLOOKUP(I122,[1]Sheet5!$A$1:$D$103,3,FALSE),"")</f>
        <v/>
      </c>
    </row>
    <row r="123" spans="1:14" ht="30" customHeight="1" x14ac:dyDescent="0.25">
      <c r="A123" s="21"/>
      <c r="B123" s="12"/>
      <c r="C123" s="12"/>
      <c r="D123" s="12"/>
      <c r="E123" s="7"/>
      <c r="F123" s="7"/>
      <c r="G123" s="7"/>
      <c r="H123" s="7"/>
      <c r="J123" t="str">
        <f>IFERROR(VLOOKUP(E123,[1]Sheet5!$A$1:$D$103,3,FALSE),"")</f>
        <v/>
      </c>
      <c r="K123" t="str">
        <f>IFERROR(VLOOKUP(F123,[1]Sheet5!$A$1:$D$103,3,FALSE),"")</f>
        <v/>
      </c>
      <c r="L123" t="str">
        <f>IFERROR(VLOOKUP(G123,[1]Sheet5!$A$1:$D$103,3,FALSE),"")</f>
        <v/>
      </c>
      <c r="M123" t="str">
        <f>IFERROR(VLOOKUP(H123,[1]Sheet5!$A$1:$D$103,3,FALSE),"")</f>
        <v/>
      </c>
      <c r="N123" t="str">
        <f>IFERROR(VLOOKUP(I123,[1]Sheet5!$A$1:$D$103,3,FALSE),"")</f>
        <v/>
      </c>
    </row>
    <row r="124" spans="1:14" ht="63" customHeight="1" x14ac:dyDescent="0.25">
      <c r="A124" s="22" t="s">
        <v>186</v>
      </c>
      <c r="B124" s="23" t="s">
        <v>187</v>
      </c>
      <c r="C124" s="5" t="s">
        <v>188</v>
      </c>
      <c r="D124" s="5" t="str">
        <f t="shared" ref="D124" si="12">_xlfn.TEXTJOIN(CHAR(10),TRUE,J124:N124)</f>
        <v>Continuity management COPL
Information security SCTY</v>
      </c>
      <c r="E124" s="8" t="s">
        <v>69</v>
      </c>
      <c r="F124" s="8" t="s">
        <v>41</v>
      </c>
      <c r="G124" s="7"/>
      <c r="H124" s="7"/>
      <c r="J124" t="str">
        <f>IFERROR(VLOOKUP(E124,[1]Sheet5!$A$1:$D$103,3,FALSE),"")</f>
        <v>Continuity management COPL</v>
      </c>
      <c r="K124" t="str">
        <f>IFERROR(VLOOKUP(F124,[1]Sheet5!$A$1:$D$103,3,FALSE),"")</f>
        <v>Information security SCTY</v>
      </c>
      <c r="L124" t="str">
        <f>IFERROR(VLOOKUP(G124,[1]Sheet5!$A$1:$D$103,3,FALSE),"")</f>
        <v/>
      </c>
      <c r="M124" t="str">
        <f>IFERROR(VLOOKUP(H124,[1]Sheet5!$A$1:$D$103,3,FALSE),"")</f>
        <v/>
      </c>
      <c r="N124" t="str">
        <f>IFERROR(VLOOKUP(I124,[1]Sheet5!$A$1:$D$103,3,FALSE),"")</f>
        <v/>
      </c>
    </row>
    <row r="125" spans="1:14" ht="30" customHeight="1" x14ac:dyDescent="0.25">
      <c r="A125" s="22"/>
      <c r="B125" s="12"/>
      <c r="C125" s="12"/>
      <c r="D125" s="12"/>
      <c r="E125" s="7"/>
      <c r="F125" s="7"/>
      <c r="G125" s="7"/>
      <c r="H125" s="7"/>
      <c r="J125" t="str">
        <f>IFERROR(VLOOKUP(E125,[1]Sheet5!$A$1:$D$103,3,FALSE),"")</f>
        <v/>
      </c>
      <c r="K125" t="str">
        <f>IFERROR(VLOOKUP(F125,[1]Sheet5!$A$1:$D$103,3,FALSE),"")</f>
        <v/>
      </c>
      <c r="L125" t="str">
        <f>IFERROR(VLOOKUP(G125,[1]Sheet5!$A$1:$D$103,3,FALSE),"")</f>
        <v/>
      </c>
      <c r="M125" t="str">
        <f>IFERROR(VLOOKUP(H125,[1]Sheet5!$A$1:$D$103,3,FALSE),"")</f>
        <v/>
      </c>
      <c r="N125" t="str">
        <f>IFERROR(VLOOKUP(I125,[1]Sheet5!$A$1:$D$103,3,FALSE),"")</f>
        <v/>
      </c>
    </row>
    <row r="126" spans="1:14" ht="30" customHeight="1" x14ac:dyDescent="0.25">
      <c r="A126" s="22"/>
      <c r="B126" s="4" t="s">
        <v>189</v>
      </c>
      <c r="C126" s="5" t="s">
        <v>190</v>
      </c>
      <c r="D126" s="5" t="str">
        <f t="shared" ref="D126:D127" si="13">_xlfn.TEXTJOIN(CHAR(10),TRUE,J126:N126)</f>
        <v>Information security SCTY
Continuity management COPL
Organisational capability development OCDV</v>
      </c>
      <c r="E126" s="8" t="s">
        <v>41</v>
      </c>
      <c r="F126" s="8" t="s">
        <v>69</v>
      </c>
      <c r="G126" s="9" t="s">
        <v>121</v>
      </c>
      <c r="H126" s="7"/>
      <c r="J126" t="str">
        <f>IFERROR(VLOOKUP(E126,[1]Sheet5!$A$1:$D$103,3,FALSE),"")</f>
        <v>Information security SCTY</v>
      </c>
      <c r="K126" t="str">
        <f>IFERROR(VLOOKUP(F126,[1]Sheet5!$A$1:$D$103,3,FALSE),"")</f>
        <v>Continuity management COPL</v>
      </c>
      <c r="L126" t="str">
        <f>IFERROR(VLOOKUP(G126,[1]Sheet5!$A$1:$D$103,3,FALSE),"")</f>
        <v>Organisational capability development OCDV</v>
      </c>
      <c r="M126" t="str">
        <f>IFERROR(VLOOKUP(H126,[1]Sheet5!$A$1:$D$103,3,FALSE),"")</f>
        <v/>
      </c>
      <c r="N126" t="str">
        <f>IFERROR(VLOOKUP(I126,[1]Sheet5!$A$1:$D$103,3,FALSE),"")</f>
        <v/>
      </c>
    </row>
    <row r="127" spans="1:14" ht="30" customHeight="1" x14ac:dyDescent="0.25">
      <c r="A127" s="22"/>
      <c r="B127" s="4"/>
      <c r="C127" s="5" t="s">
        <v>191</v>
      </c>
      <c r="D127" s="5" t="str">
        <f t="shared" si="13"/>
        <v>Continuity management COPL
Organisational capability development OCDV</v>
      </c>
      <c r="E127" s="8" t="s">
        <v>69</v>
      </c>
      <c r="F127" s="9" t="s">
        <v>121</v>
      </c>
      <c r="G127" s="7"/>
      <c r="H127" s="7"/>
      <c r="J127" t="str">
        <f>IFERROR(VLOOKUP(E127,[1]Sheet5!$A$1:$D$103,3,FALSE),"")</f>
        <v>Continuity management COPL</v>
      </c>
      <c r="K127" t="str">
        <f>IFERROR(VLOOKUP(F127,[1]Sheet5!$A$1:$D$103,3,FALSE),"")</f>
        <v>Organisational capability development OCDV</v>
      </c>
      <c r="L127" t="str">
        <f>IFERROR(VLOOKUP(G127,[1]Sheet5!$A$1:$D$103,3,FALSE),"")</f>
        <v/>
      </c>
      <c r="M127" t="str">
        <f>IFERROR(VLOOKUP(H127,[1]Sheet5!$A$1:$D$103,3,FALSE),"")</f>
        <v/>
      </c>
      <c r="N127" t="str">
        <f>IFERROR(VLOOKUP(I127,[1]Sheet5!$A$1:$D$103,3,FALSE),"")</f>
        <v/>
      </c>
    </row>
    <row r="128" spans="1:14" ht="30" customHeight="1" x14ac:dyDescent="0.25">
      <c r="A128" s="22"/>
      <c r="B128" s="12"/>
      <c r="C128" s="12"/>
      <c r="D128" s="12"/>
      <c r="E128" s="7"/>
      <c r="F128" s="7"/>
      <c r="G128" s="7"/>
      <c r="H128" s="7"/>
      <c r="J128" t="str">
        <f>IFERROR(VLOOKUP(E128,[1]Sheet5!$A$1:$D$103,3,FALSE),"")</f>
        <v/>
      </c>
      <c r="K128" t="str">
        <f>IFERROR(VLOOKUP(F128,[1]Sheet5!$A$1:$D$103,3,FALSE),"")</f>
        <v/>
      </c>
      <c r="L128" t="str">
        <f>IFERROR(VLOOKUP(G128,[1]Sheet5!$A$1:$D$103,3,FALSE),"")</f>
        <v/>
      </c>
      <c r="M128" t="str">
        <f>IFERROR(VLOOKUP(H128,[1]Sheet5!$A$1:$D$103,3,FALSE),"")</f>
        <v/>
      </c>
      <c r="N128" t="str">
        <f>IFERROR(VLOOKUP(I128,[1]Sheet5!$A$1:$D$103,3,FALSE),"")</f>
        <v/>
      </c>
    </row>
    <row r="129" spans="1:14" ht="30" customHeight="1" x14ac:dyDescent="0.25">
      <c r="A129" s="22"/>
      <c r="B129" s="4" t="s">
        <v>192</v>
      </c>
      <c r="C129" s="5" t="s">
        <v>193</v>
      </c>
      <c r="D129" s="5" t="str">
        <f t="shared" ref="D129:D131" si="14">_xlfn.TEXTJOIN(CHAR(10),TRUE,J129:N129)</f>
        <v>Relationship management RLMT</v>
      </c>
      <c r="E129" s="11" t="s">
        <v>169</v>
      </c>
      <c r="F129" s="7"/>
      <c r="G129" s="7"/>
      <c r="H129" s="7"/>
      <c r="J129" t="str">
        <f>IFERROR(VLOOKUP(E129,[1]Sheet5!$A$1:$D$103,3,FALSE),"")</f>
        <v>Relationship management RLMT</v>
      </c>
      <c r="K129" t="str">
        <f>IFERROR(VLOOKUP(F129,[1]Sheet5!$A$1:$D$103,3,FALSE),"")</f>
        <v/>
      </c>
      <c r="L129" t="str">
        <f>IFERROR(VLOOKUP(G129,[1]Sheet5!$A$1:$D$103,3,FALSE),"")</f>
        <v/>
      </c>
      <c r="M129" t="str">
        <f>IFERROR(VLOOKUP(H129,[1]Sheet5!$A$1:$D$103,3,FALSE),"")</f>
        <v/>
      </c>
      <c r="N129" t="str">
        <f>IFERROR(VLOOKUP(I129,[1]Sheet5!$A$1:$D$103,3,FALSE),"")</f>
        <v/>
      </c>
    </row>
    <row r="130" spans="1:14" ht="30" customHeight="1" x14ac:dyDescent="0.25">
      <c r="A130" s="22"/>
      <c r="B130" s="4"/>
      <c r="C130" s="5" t="s">
        <v>194</v>
      </c>
      <c r="D130" s="5" t="str">
        <f t="shared" si="14"/>
        <v>Relationship management RLMT</v>
      </c>
      <c r="E130" s="11" t="s">
        <v>169</v>
      </c>
      <c r="F130" s="7"/>
      <c r="G130" s="7"/>
      <c r="H130" s="7"/>
      <c r="J130" t="str">
        <f>IFERROR(VLOOKUP(E130,[1]Sheet5!$A$1:$D$103,3,FALSE),"")</f>
        <v>Relationship management RLMT</v>
      </c>
      <c r="K130" t="str">
        <f>IFERROR(VLOOKUP(F130,[1]Sheet5!$A$1:$D$103,3,FALSE),"")</f>
        <v/>
      </c>
      <c r="L130" t="str">
        <f>IFERROR(VLOOKUP(G130,[1]Sheet5!$A$1:$D$103,3,FALSE),"")</f>
        <v/>
      </c>
      <c r="M130" t="str">
        <f>IFERROR(VLOOKUP(H130,[1]Sheet5!$A$1:$D$103,3,FALSE),"")</f>
        <v/>
      </c>
      <c r="N130" t="str">
        <f>IFERROR(VLOOKUP(I130,[1]Sheet5!$A$1:$D$103,3,FALSE),"")</f>
        <v/>
      </c>
    </row>
    <row r="131" spans="1:14" ht="30" customHeight="1" x14ac:dyDescent="0.25">
      <c r="A131" s="22"/>
      <c r="B131" s="4"/>
      <c r="C131" s="5" t="s">
        <v>195</v>
      </c>
      <c r="D131" s="5" t="str">
        <f t="shared" si="14"/>
        <v>Relationship management RLMT</v>
      </c>
      <c r="E131" s="11" t="s">
        <v>169</v>
      </c>
      <c r="F131" s="7"/>
      <c r="G131" s="7"/>
      <c r="H131" s="7"/>
      <c r="J131" t="str">
        <f>IFERROR(VLOOKUP(E131,[1]Sheet5!$A$1:$D$103,3,FALSE),"")</f>
        <v>Relationship management RLMT</v>
      </c>
      <c r="K131" t="str">
        <f>IFERROR(VLOOKUP(F131,[1]Sheet5!$A$1:$D$103,3,FALSE),"")</f>
        <v/>
      </c>
      <c r="L131" t="str">
        <f>IFERROR(VLOOKUP(G131,[1]Sheet5!$A$1:$D$103,3,FALSE),"")</f>
        <v/>
      </c>
      <c r="M131" t="str">
        <f>IFERROR(VLOOKUP(H131,[1]Sheet5!$A$1:$D$103,3,FALSE),"")</f>
        <v/>
      </c>
      <c r="N131" t="str">
        <f>IFERROR(VLOOKUP(I131,[1]Sheet5!$A$1:$D$103,3,FALSE),"")</f>
        <v/>
      </c>
    </row>
    <row r="132" spans="1:14" ht="30" customHeight="1" x14ac:dyDescent="0.25">
      <c r="A132" s="24"/>
      <c r="B132" s="12"/>
      <c r="C132" s="12"/>
      <c r="D132" s="12"/>
      <c r="E132" s="25"/>
      <c r="F132" s="25"/>
      <c r="G132" s="25"/>
      <c r="H132" s="25"/>
      <c r="J132" t="str">
        <f>IFERROR(VLOOKUP(E132,[1]Sheet5!$A$1:$D$103,3,FALSE),"")</f>
        <v/>
      </c>
      <c r="K132" t="str">
        <f>IFERROR(VLOOKUP(F132,[1]Sheet5!$A$1:$D$103,3,FALSE),"")</f>
        <v/>
      </c>
      <c r="L132" t="str">
        <f>IFERROR(VLOOKUP(G132,[1]Sheet5!$A$1:$D$103,3,FALSE),"")</f>
        <v/>
      </c>
      <c r="M132" t="str">
        <f>IFERROR(VLOOKUP(H132,[1]Sheet5!$A$1:$D$103,3,FALSE),"")</f>
        <v/>
      </c>
      <c r="N132" t="str">
        <f>IFERROR(VLOOKUP(I132,[1]Sheet5!$A$1:$D$103,3,FALSE),"")</f>
        <v/>
      </c>
    </row>
    <row r="134" spans="1:14" ht="30" customHeight="1" x14ac:dyDescent="0.25">
      <c r="A134" s="26"/>
    </row>
    <row r="135" spans="1:14" ht="30" customHeight="1" x14ac:dyDescent="0.25">
      <c r="A135" s="26"/>
    </row>
    <row r="136" spans="1:14" ht="30" customHeight="1" x14ac:dyDescent="0.25">
      <c r="A136" s="26"/>
    </row>
    <row r="137" spans="1:14" ht="30" customHeight="1" x14ac:dyDescent="0.25">
      <c r="A137" s="26"/>
    </row>
    <row r="138" spans="1:14" ht="30" customHeight="1" x14ac:dyDescent="0.25">
      <c r="A138" s="26"/>
    </row>
    <row r="139" spans="1:14" ht="30" customHeight="1" x14ac:dyDescent="0.25">
      <c r="A139" s="26"/>
    </row>
    <row r="140" spans="1:14" ht="30" customHeight="1" x14ac:dyDescent="0.25">
      <c r="A140" s="26"/>
    </row>
    <row r="141" spans="1:14" ht="30" customHeight="1" x14ac:dyDescent="0.25">
      <c r="A141" s="26"/>
    </row>
    <row r="142" spans="1:14" ht="30" customHeight="1" x14ac:dyDescent="0.25">
      <c r="A142" s="26"/>
    </row>
    <row r="143" spans="1:14" ht="30" customHeight="1" x14ac:dyDescent="0.25">
      <c r="A143" s="26"/>
    </row>
    <row r="144" spans="1:14" ht="30" customHeight="1" x14ac:dyDescent="0.25">
      <c r="A144" s="26"/>
    </row>
    <row r="145" spans="1:1" ht="30" customHeight="1" x14ac:dyDescent="0.25">
      <c r="A145" s="26"/>
    </row>
    <row r="146" spans="1:1" ht="30" customHeight="1" x14ac:dyDescent="0.25">
      <c r="A146" s="26"/>
    </row>
    <row r="147" spans="1:1" ht="30" customHeight="1" x14ac:dyDescent="0.25">
      <c r="A147" s="26"/>
    </row>
    <row r="148" spans="1:1" ht="30" customHeight="1" x14ac:dyDescent="0.25">
      <c r="A148" s="26"/>
    </row>
    <row r="149" spans="1:1" ht="30" customHeight="1" x14ac:dyDescent="0.25">
      <c r="A149" s="26"/>
    </row>
    <row r="150" spans="1:1" ht="30" customHeight="1" x14ac:dyDescent="0.25">
      <c r="A150" s="26"/>
    </row>
    <row r="151" spans="1:1" ht="30" customHeight="1" x14ac:dyDescent="0.25">
      <c r="A151" s="26"/>
    </row>
    <row r="152" spans="1:1" ht="30" customHeight="1" x14ac:dyDescent="0.25">
      <c r="A152" s="26"/>
    </row>
    <row r="153" spans="1:1" ht="30" customHeight="1" x14ac:dyDescent="0.25">
      <c r="A153" s="26"/>
    </row>
    <row r="154" spans="1:1" ht="30" customHeight="1" x14ac:dyDescent="0.25">
      <c r="A154" s="26"/>
    </row>
    <row r="155" spans="1:1" ht="30" customHeight="1" x14ac:dyDescent="0.25">
      <c r="A155" s="26"/>
    </row>
    <row r="156" spans="1:1" ht="30" customHeight="1" x14ac:dyDescent="0.25">
      <c r="A156" s="26"/>
    </row>
    <row r="157" spans="1:1" ht="30" customHeight="1" x14ac:dyDescent="0.25">
      <c r="A157" s="26"/>
    </row>
    <row r="158" spans="1:1" ht="30" customHeight="1" x14ac:dyDescent="0.25">
      <c r="A158" s="26"/>
    </row>
    <row r="159" spans="1:1" ht="30" customHeight="1" x14ac:dyDescent="0.25">
      <c r="A159" s="26"/>
    </row>
    <row r="160" spans="1:1" ht="30" customHeight="1" x14ac:dyDescent="0.25">
      <c r="A160" s="26"/>
    </row>
    <row r="161" spans="1:1" ht="30" customHeight="1" x14ac:dyDescent="0.25">
      <c r="A161" s="26"/>
    </row>
    <row r="162" spans="1:1" ht="30" customHeight="1" x14ac:dyDescent="0.25">
      <c r="A162" s="26"/>
    </row>
    <row r="163" spans="1:1" ht="30" customHeight="1" x14ac:dyDescent="0.25">
      <c r="A163" s="26"/>
    </row>
    <row r="164" spans="1:1" ht="30" customHeight="1" x14ac:dyDescent="0.25">
      <c r="A164" s="28"/>
    </row>
  </sheetData>
  <autoFilter ref="A1:I164" xr:uid="{5AA80EA3-89E1-4450-9BF4-A5B07B71E269}"/>
  <mergeCells count="49">
    <mergeCell ref="B132:D132"/>
    <mergeCell ref="B123:D123"/>
    <mergeCell ref="A124:A131"/>
    <mergeCell ref="B125:D125"/>
    <mergeCell ref="B126:B127"/>
    <mergeCell ref="B128:D128"/>
    <mergeCell ref="B129:B131"/>
    <mergeCell ref="B102:D102"/>
    <mergeCell ref="A103:A122"/>
    <mergeCell ref="B104:D104"/>
    <mergeCell ref="B105:B109"/>
    <mergeCell ref="B110:D110"/>
    <mergeCell ref="B111:B115"/>
    <mergeCell ref="B116:D116"/>
    <mergeCell ref="B117:B119"/>
    <mergeCell ref="B120:D120"/>
    <mergeCell ref="B121:B122"/>
    <mergeCell ref="A82:A101"/>
    <mergeCell ref="B82:B86"/>
    <mergeCell ref="B87:D87"/>
    <mergeCell ref="B88:B95"/>
    <mergeCell ref="B96:D96"/>
    <mergeCell ref="B97:B101"/>
    <mergeCell ref="B60:B71"/>
    <mergeCell ref="B72:D72"/>
    <mergeCell ref="B73:B74"/>
    <mergeCell ref="B75:D75"/>
    <mergeCell ref="B76:B80"/>
    <mergeCell ref="B81:D81"/>
    <mergeCell ref="B30:D30"/>
    <mergeCell ref="B31:B35"/>
    <mergeCell ref="B36:D36"/>
    <mergeCell ref="A37:A80"/>
    <mergeCell ref="B37:B43"/>
    <mergeCell ref="B44:D44"/>
    <mergeCell ref="B45:B49"/>
    <mergeCell ref="B50:D50"/>
    <mergeCell ref="B51:B58"/>
    <mergeCell ref="B59:D59"/>
    <mergeCell ref="A2:A36"/>
    <mergeCell ref="B2:B7"/>
    <mergeCell ref="B8:D8"/>
    <mergeCell ref="B9:B13"/>
    <mergeCell ref="B14:D14"/>
    <mergeCell ref="B15:B18"/>
    <mergeCell ref="B19:D19"/>
    <mergeCell ref="B20:B25"/>
    <mergeCell ref="B26:D26"/>
    <mergeCell ref="B27:B29"/>
  </mergeCells>
  <pageMargins left="0.7" right="0.7" top="0.75" bottom="0.75" header="0.3" footer="0.3"/>
  <pageSetup paperSize="9" scale="56"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Leather</dc:creator>
  <cp:lastModifiedBy>Peter Leather</cp:lastModifiedBy>
  <dcterms:created xsi:type="dcterms:W3CDTF">2020-08-20T11:27:23Z</dcterms:created>
  <dcterms:modified xsi:type="dcterms:W3CDTF">2020-08-20T11:27:59Z</dcterms:modified>
</cp:coreProperties>
</file>